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E41" i="1" l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<sst xmlns="http://schemas.openxmlformats.org/spreadsheetml/2006/main" count="193" uniqueCount="67">
  <si>
    <t>Станом на 01.11.2018</t>
  </si>
  <si>
    <t>Аналіз виконання плану по доходах</t>
  </si>
  <si>
    <t>На 31.10.2018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</si>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</sst>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41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1.44140625" bestFit="1" customWidth="1"/>
    <col min="8" max="8" width="10.44140625" bestFit="1" customWidth="1"/>
    <col min="10" max="12" width="13.88671875" customWidth="1"/>
    <col min="13" max="13" width="10.44140625" bestFit="1" customWidth="1"/>
    <col min="14" max="14" width="9.44140625" bestFit="1" customWidth="1"/>
    <col min="16" max="18" width="13.88671875" customWidth="1"/>
    <col min="19" max="19" width="10.44140625" bestFit="1" customWidth="1"/>
    <col min="20" max="20" width="9.44140625" bestFit="1" customWidth="1"/>
    <col min="22" max="24" width="13.88671875" customWidth="1"/>
    <col min="25" max="25" width="10.44140625" bestFit="1" customWidth="1"/>
    <col min="26" max="26" width="9.44140625" bestFit="1" customWidth="1"/>
    <col min="28" max="30" width="13.88671875" customWidth="1"/>
    <col min="31" max="31" width="9.44140625" bestFit="1" customWidth="1"/>
    <col min="32" max="32" width="10" bestFit="1" customWidth="1"/>
    <col min="34" max="36" width="13.88671875" customWidth="1"/>
    <col min="40" max="42" width="13.88671875" customWidth="1"/>
    <col min="46" max="48" width="13.88671875" customWidth="1"/>
    <col min="49" max="49" width="9.44140625" bestFit="1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09" max="109" width="9.44140625" bestFit="1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</cols>
  <sheetData>
    <row r="1" spans="1:135" x14ac:dyDescent="0.3">
      <c r="A1" t="s">
        <v>0</v>
      </c>
    </row>
    <row r="2" spans="1:13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5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5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5" x14ac:dyDescent="0.3">
      <c r="G6" t="s">
        <v>3</v>
      </c>
    </row>
    <row r="7" spans="1:135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</row>
    <row r="8" spans="1:135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</row>
    <row r="9" spans="1:135" x14ac:dyDescent="0.3">
      <c r="A9" s="10"/>
      <c r="B9" s="10">
        <v>10000000</v>
      </c>
      <c r="C9" s="10" t="s">
        <v>34</v>
      </c>
      <c r="D9" s="11">
        <v>84375</v>
      </c>
      <c r="E9" s="11">
        <v>84375</v>
      </c>
      <c r="F9" s="11">
        <v>69839</v>
      </c>
      <c r="G9" s="11">
        <v>99696.359999999986</v>
      </c>
      <c r="H9" s="11">
        <f>G9-F9</f>
        <v>29857.359999999986</v>
      </c>
      <c r="I9" s="11">
        <f>IF(F9=0,0,G9/F9*100)</f>
        <v>142.75170033935191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22130</v>
      </c>
      <c r="Q9" s="11">
        <v>22130</v>
      </c>
      <c r="R9" s="11">
        <v>17215</v>
      </c>
      <c r="S9" s="11">
        <v>28669.53</v>
      </c>
      <c r="T9" s="11">
        <f>S9-R9</f>
        <v>11454.529999999999</v>
      </c>
      <c r="U9" s="11">
        <f>IF(R9=0,0,S9/R9*100)</f>
        <v>166.53807725820505</v>
      </c>
      <c r="V9" s="11">
        <v>22130</v>
      </c>
      <c r="W9" s="11">
        <v>22130</v>
      </c>
      <c r="X9" s="11">
        <v>17215</v>
      </c>
      <c r="Y9" s="11">
        <v>28669.53</v>
      </c>
      <c r="Z9" s="11">
        <f>Y9-X9</f>
        <v>11454.529999999999</v>
      </c>
      <c r="AA9" s="11">
        <f>IF(X9=0,0,Y9/X9*100)</f>
        <v>166.53807725820505</v>
      </c>
      <c r="AB9" s="11">
        <v>62245</v>
      </c>
      <c r="AC9" s="11">
        <v>62245</v>
      </c>
      <c r="AD9" s="11">
        <v>52624</v>
      </c>
      <c r="AE9" s="11">
        <v>71026.83</v>
      </c>
      <c r="AF9" s="11">
        <f>AE9-AD9</f>
        <v>18402.830000000002</v>
      </c>
      <c r="AG9" s="11">
        <f>IF(AD9=0,0,AE9/AD9*100)</f>
        <v>134.97041273943449</v>
      </c>
      <c r="AH9" s="11">
        <v>0</v>
      </c>
      <c r="AI9" s="11">
        <v>0</v>
      </c>
      <c r="AJ9" s="11">
        <v>0</v>
      </c>
      <c r="AK9" s="11">
        <v>505.45</v>
      </c>
      <c r="AL9" s="11">
        <f>AK9-AJ9</f>
        <v>505.45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60.230000000000004</v>
      </c>
      <c r="AR9" s="11">
        <f>AQ9-AP9</f>
        <v>60.230000000000004</v>
      </c>
      <c r="AS9" s="11">
        <f>IF(AP9=0,0,AQ9/AP9*100)</f>
        <v>0</v>
      </c>
      <c r="AT9" s="11">
        <v>9000</v>
      </c>
      <c r="AU9" s="11">
        <v>9000</v>
      </c>
      <c r="AV9" s="11">
        <v>7500</v>
      </c>
      <c r="AW9" s="11">
        <v>4895.54</v>
      </c>
      <c r="AX9" s="11">
        <f>AW9-AV9</f>
        <v>-2604.46</v>
      </c>
      <c r="AY9" s="11">
        <f>IF(AV9=0,0,AW9/AV9*100)</f>
        <v>65.273866666666663</v>
      </c>
      <c r="AZ9" s="11">
        <v>0</v>
      </c>
      <c r="BA9" s="11">
        <v>0</v>
      </c>
      <c r="BB9" s="11">
        <v>0</v>
      </c>
      <c r="BC9" s="11">
        <v>673.66000000000008</v>
      </c>
      <c r="BD9" s="11">
        <f>BC9-BB9</f>
        <v>673.66000000000008</v>
      </c>
      <c r="BE9" s="11">
        <f>IF(BB9=0,0,BC9/BB9*100)</f>
        <v>0</v>
      </c>
      <c r="BF9" s="11">
        <v>393</v>
      </c>
      <c r="BG9" s="11">
        <v>393</v>
      </c>
      <c r="BH9" s="11">
        <v>393</v>
      </c>
      <c r="BI9" s="11">
        <v>322.13</v>
      </c>
      <c r="BJ9" s="11">
        <f>BI9-BH9</f>
        <v>-70.87</v>
      </c>
      <c r="BK9" s="11">
        <f>IF(BH9=0,0,BI9/BH9*100)</f>
        <v>81.966921119592868</v>
      </c>
      <c r="BL9" s="11">
        <v>0</v>
      </c>
      <c r="BM9" s="11">
        <v>0</v>
      </c>
      <c r="BN9" s="11">
        <v>0</v>
      </c>
      <c r="BO9" s="11">
        <v>860.13</v>
      </c>
      <c r="BP9" s="11">
        <f>BO9-BN9</f>
        <v>860.13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2159.71</v>
      </c>
      <c r="BV9" s="11">
        <f>BU9-BT9</f>
        <v>2159.71</v>
      </c>
      <c r="BW9" s="11">
        <f>IF(BT9=0,0,BU9/BT9*100)</f>
        <v>0</v>
      </c>
      <c r="BX9" s="11">
        <v>500</v>
      </c>
      <c r="BY9" s="11">
        <v>500</v>
      </c>
      <c r="BZ9" s="11">
        <v>500</v>
      </c>
      <c r="CA9" s="11">
        <v>200.18</v>
      </c>
      <c r="CB9" s="11">
        <f>CA9-BZ9</f>
        <v>-299.82</v>
      </c>
      <c r="CC9" s="11">
        <f>IF(BZ9=0,0,CA9/BZ9*100)</f>
        <v>40.036000000000001</v>
      </c>
      <c r="CD9" s="11">
        <v>0</v>
      </c>
      <c r="CE9" s="11">
        <v>0</v>
      </c>
      <c r="CF9" s="11">
        <v>0</v>
      </c>
      <c r="CG9" s="11">
        <v>173.41</v>
      </c>
      <c r="CH9" s="11">
        <f>CG9-CF9</f>
        <v>173.41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25</v>
      </c>
      <c r="CN9" s="11">
        <f>CM9-CL9</f>
        <v>25</v>
      </c>
      <c r="CO9" s="11">
        <f>IF(CL9=0,0,CM9/CL9*100)</f>
        <v>0</v>
      </c>
      <c r="CP9" s="11">
        <v>46000</v>
      </c>
      <c r="CQ9" s="11">
        <v>46000</v>
      </c>
      <c r="CR9" s="11">
        <v>38300</v>
      </c>
      <c r="CS9" s="11">
        <v>53783.060000000005</v>
      </c>
      <c r="CT9" s="11">
        <f>CS9-CR9</f>
        <v>15483.060000000005</v>
      </c>
      <c r="CU9" s="11">
        <f>IF(CR9=0,0,CS9/CR9*100)</f>
        <v>140.42574412532639</v>
      </c>
      <c r="CV9" s="11">
        <v>1103</v>
      </c>
      <c r="CW9" s="11">
        <v>1103</v>
      </c>
      <c r="CX9" s="11">
        <v>1103</v>
      </c>
      <c r="CY9" s="11">
        <v>964.55000000000007</v>
      </c>
      <c r="CZ9" s="11">
        <f>CY9-CX9</f>
        <v>-138.44999999999993</v>
      </c>
      <c r="DA9" s="11">
        <f>IF(CX9=0,0,CY9/CX9*100)</f>
        <v>87.447869446962841</v>
      </c>
      <c r="DB9" s="11">
        <v>2300</v>
      </c>
      <c r="DC9" s="11">
        <v>2300</v>
      </c>
      <c r="DD9" s="11">
        <v>2240</v>
      </c>
      <c r="DE9" s="11">
        <v>2979.12</v>
      </c>
      <c r="DF9" s="11">
        <f>DE9-DD9</f>
        <v>739.11999999999989</v>
      </c>
      <c r="DG9" s="11">
        <f>IF(DD9=0,0,DE9/DD9*100)</f>
        <v>132.99642857142857</v>
      </c>
      <c r="DH9" s="11">
        <v>0</v>
      </c>
      <c r="DI9" s="11">
        <v>0</v>
      </c>
      <c r="DJ9" s="11">
        <v>0</v>
      </c>
      <c r="DK9" s="11">
        <v>12.93</v>
      </c>
      <c r="DL9" s="11">
        <f>DK9-DJ9</f>
        <v>12.93</v>
      </c>
      <c r="DM9" s="11">
        <f>IF(DJ9=0,0,DK9/DJ9*100)</f>
        <v>0</v>
      </c>
      <c r="DN9" s="11">
        <v>1449</v>
      </c>
      <c r="DO9" s="11">
        <v>1449</v>
      </c>
      <c r="DP9" s="11">
        <v>1088</v>
      </c>
      <c r="DQ9" s="11">
        <v>1308.01</v>
      </c>
      <c r="DR9" s="11">
        <f>DQ9-DP9</f>
        <v>220.01</v>
      </c>
      <c r="DS9" s="11">
        <f>IF(DP9=0,0,DQ9/DP9*100)</f>
        <v>120.22150735294117</v>
      </c>
      <c r="DT9" s="11">
        <v>0</v>
      </c>
      <c r="DU9" s="11">
        <v>0</v>
      </c>
      <c r="DV9" s="11">
        <v>0</v>
      </c>
      <c r="DW9" s="11">
        <v>546.54999999999995</v>
      </c>
      <c r="DX9" s="11">
        <f>DW9-DV9</f>
        <v>546.54999999999995</v>
      </c>
      <c r="DY9" s="11">
        <f>IF(DV9=0,0,DW9/DV9*100)</f>
        <v>0</v>
      </c>
      <c r="DZ9" s="11">
        <v>1500</v>
      </c>
      <c r="EA9" s="11">
        <v>1500</v>
      </c>
      <c r="EB9" s="11">
        <v>1500</v>
      </c>
      <c r="EC9" s="11">
        <v>1557.17</v>
      </c>
      <c r="ED9" s="11">
        <f>EC9-EB9</f>
        <v>57.170000000000073</v>
      </c>
      <c r="EE9" s="11">
        <f>IF(EB9=0,0,EC9/EB9*100)</f>
        <v>103.81133333333335</v>
      </c>
    </row>
    <row r="10" spans="1:135" x14ac:dyDescent="0.3">
      <c r="A10" s="10"/>
      <c r="B10" s="10">
        <v>12000000</v>
      </c>
      <c r="C10" s="10" t="s">
        <v>35</v>
      </c>
      <c r="D10" s="11">
        <v>0</v>
      </c>
      <c r="E10" s="11">
        <v>0</v>
      </c>
      <c r="F10" s="11">
        <v>0</v>
      </c>
      <c r="G10" s="11">
        <v>0.12</v>
      </c>
      <c r="H10" s="11">
        <f>G10-F10</f>
        <v>0.12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0.12</v>
      </c>
      <c r="T10" s="11">
        <f>S10-R10</f>
        <v>0.12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0.12</v>
      </c>
      <c r="Z10" s="11">
        <f>Y10-X10</f>
        <v>0.12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</row>
    <row r="11" spans="1:135" x14ac:dyDescent="0.3">
      <c r="A11" s="10"/>
      <c r="B11" s="10">
        <v>12020000</v>
      </c>
      <c r="C11" s="10" t="s">
        <v>36</v>
      </c>
      <c r="D11" s="11">
        <v>0</v>
      </c>
      <c r="E11" s="11">
        <v>0</v>
      </c>
      <c r="F11" s="11">
        <v>0</v>
      </c>
      <c r="G11" s="11">
        <v>0.12</v>
      </c>
      <c r="H11" s="11">
        <f>G11-F11</f>
        <v>0.12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0.12</v>
      </c>
      <c r="T11" s="11">
        <f>S11-R11</f>
        <v>0.12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0.12</v>
      </c>
      <c r="Z11" s="11">
        <f>Y11-X11</f>
        <v>0.12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</row>
    <row r="12" spans="1:135" x14ac:dyDescent="0.3">
      <c r="A12" s="10"/>
      <c r="B12" s="10">
        <v>12020100</v>
      </c>
      <c r="C12" s="10" t="s">
        <v>37</v>
      </c>
      <c r="D12" s="11">
        <v>0</v>
      </c>
      <c r="E12" s="11">
        <v>0</v>
      </c>
      <c r="F12" s="11">
        <v>0</v>
      </c>
      <c r="G12" s="11">
        <v>0.12</v>
      </c>
      <c r="H12" s="11">
        <f>G12-F12</f>
        <v>0.12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0.12</v>
      </c>
      <c r="T12" s="11">
        <f>S12-R12</f>
        <v>0.12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0.12</v>
      </c>
      <c r="Z12" s="11">
        <f>Y12-X12</f>
        <v>0.12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</row>
    <row r="13" spans="1:135" x14ac:dyDescent="0.3">
      <c r="A13" s="10"/>
      <c r="B13" s="10">
        <v>19000000</v>
      </c>
      <c r="C13" s="10" t="s">
        <v>38</v>
      </c>
      <c r="D13" s="11">
        <v>84375</v>
      </c>
      <c r="E13" s="11">
        <v>84375</v>
      </c>
      <c r="F13" s="11">
        <v>69839</v>
      </c>
      <c r="G13" s="11">
        <v>99696.239999999991</v>
      </c>
      <c r="H13" s="11">
        <f>G13-F13</f>
        <v>29857.239999999991</v>
      </c>
      <c r="I13" s="11">
        <f>IF(F13=0,0,G13/F13*100)</f>
        <v>142.75152851558585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22130</v>
      </c>
      <c r="Q13" s="11">
        <v>22130</v>
      </c>
      <c r="R13" s="11">
        <v>17215</v>
      </c>
      <c r="S13" s="11">
        <v>28669.41</v>
      </c>
      <c r="T13" s="11">
        <f>S13-R13</f>
        <v>11454.41</v>
      </c>
      <c r="U13" s="11">
        <f>IF(R13=0,0,S13/R13*100)</f>
        <v>166.53738019169327</v>
      </c>
      <c r="V13" s="11">
        <v>22130</v>
      </c>
      <c r="W13" s="11">
        <v>22130</v>
      </c>
      <c r="X13" s="11">
        <v>17215</v>
      </c>
      <c r="Y13" s="11">
        <v>28669.41</v>
      </c>
      <c r="Z13" s="11">
        <f>Y13-X13</f>
        <v>11454.41</v>
      </c>
      <c r="AA13" s="11">
        <f>IF(X13=0,0,Y13/X13*100)</f>
        <v>166.53738019169327</v>
      </c>
      <c r="AB13" s="11">
        <v>62245</v>
      </c>
      <c r="AC13" s="11">
        <v>62245</v>
      </c>
      <c r="AD13" s="11">
        <v>52624</v>
      </c>
      <c r="AE13" s="11">
        <v>71026.83</v>
      </c>
      <c r="AF13" s="11">
        <f>AE13-AD13</f>
        <v>18402.830000000002</v>
      </c>
      <c r="AG13" s="11">
        <f>IF(AD13=0,0,AE13/AD13*100)</f>
        <v>134.97041273943449</v>
      </c>
      <c r="AH13" s="11">
        <v>0</v>
      </c>
      <c r="AI13" s="11">
        <v>0</v>
      </c>
      <c r="AJ13" s="11">
        <v>0</v>
      </c>
      <c r="AK13" s="11">
        <v>505.45</v>
      </c>
      <c r="AL13" s="11">
        <f>AK13-AJ13</f>
        <v>505.45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60.230000000000004</v>
      </c>
      <c r="AR13" s="11">
        <f>AQ13-AP13</f>
        <v>60.230000000000004</v>
      </c>
      <c r="AS13" s="11">
        <f>IF(AP13=0,0,AQ13/AP13*100)</f>
        <v>0</v>
      </c>
      <c r="AT13" s="11">
        <v>9000</v>
      </c>
      <c r="AU13" s="11">
        <v>9000</v>
      </c>
      <c r="AV13" s="11">
        <v>7500</v>
      </c>
      <c r="AW13" s="11">
        <v>4895.54</v>
      </c>
      <c r="AX13" s="11">
        <f>AW13-AV13</f>
        <v>-2604.46</v>
      </c>
      <c r="AY13" s="11">
        <f>IF(AV13=0,0,AW13/AV13*100)</f>
        <v>65.273866666666663</v>
      </c>
      <c r="AZ13" s="11">
        <v>0</v>
      </c>
      <c r="BA13" s="11">
        <v>0</v>
      </c>
      <c r="BB13" s="11">
        <v>0</v>
      </c>
      <c r="BC13" s="11">
        <v>673.66000000000008</v>
      </c>
      <c r="BD13" s="11">
        <f>BC13-BB13</f>
        <v>673.66000000000008</v>
      </c>
      <c r="BE13" s="11">
        <f>IF(BB13=0,0,BC13/BB13*100)</f>
        <v>0</v>
      </c>
      <c r="BF13" s="11">
        <v>393</v>
      </c>
      <c r="BG13" s="11">
        <v>393</v>
      </c>
      <c r="BH13" s="11">
        <v>393</v>
      </c>
      <c r="BI13" s="11">
        <v>322.13</v>
      </c>
      <c r="BJ13" s="11">
        <f>BI13-BH13</f>
        <v>-70.87</v>
      </c>
      <c r="BK13" s="11">
        <f>IF(BH13=0,0,BI13/BH13*100)</f>
        <v>81.966921119592868</v>
      </c>
      <c r="BL13" s="11">
        <v>0</v>
      </c>
      <c r="BM13" s="11">
        <v>0</v>
      </c>
      <c r="BN13" s="11">
        <v>0</v>
      </c>
      <c r="BO13" s="11">
        <v>860.13</v>
      </c>
      <c r="BP13" s="11">
        <f>BO13-BN13</f>
        <v>860.13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2159.71</v>
      </c>
      <c r="BV13" s="11">
        <f>BU13-BT13</f>
        <v>2159.71</v>
      </c>
      <c r="BW13" s="11">
        <f>IF(BT13=0,0,BU13/BT13*100)</f>
        <v>0</v>
      </c>
      <c r="BX13" s="11">
        <v>500</v>
      </c>
      <c r="BY13" s="11">
        <v>500</v>
      </c>
      <c r="BZ13" s="11">
        <v>500</v>
      </c>
      <c r="CA13" s="11">
        <v>200.18</v>
      </c>
      <c r="CB13" s="11">
        <f>CA13-BZ13</f>
        <v>-299.82</v>
      </c>
      <c r="CC13" s="11">
        <f>IF(BZ13=0,0,CA13/BZ13*100)</f>
        <v>40.036000000000001</v>
      </c>
      <c r="CD13" s="11">
        <v>0</v>
      </c>
      <c r="CE13" s="11">
        <v>0</v>
      </c>
      <c r="CF13" s="11">
        <v>0</v>
      </c>
      <c r="CG13" s="11">
        <v>173.41</v>
      </c>
      <c r="CH13" s="11">
        <f>CG13-CF13</f>
        <v>173.41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25</v>
      </c>
      <c r="CN13" s="11">
        <f>CM13-CL13</f>
        <v>25</v>
      </c>
      <c r="CO13" s="11">
        <f>IF(CL13=0,0,CM13/CL13*100)</f>
        <v>0</v>
      </c>
      <c r="CP13" s="11">
        <v>46000</v>
      </c>
      <c r="CQ13" s="11">
        <v>46000</v>
      </c>
      <c r="CR13" s="11">
        <v>38300</v>
      </c>
      <c r="CS13" s="11">
        <v>53783.060000000005</v>
      </c>
      <c r="CT13" s="11">
        <f>CS13-CR13</f>
        <v>15483.060000000005</v>
      </c>
      <c r="CU13" s="11">
        <f>IF(CR13=0,0,CS13/CR13*100)</f>
        <v>140.42574412532639</v>
      </c>
      <c r="CV13" s="11">
        <v>1103</v>
      </c>
      <c r="CW13" s="11">
        <v>1103</v>
      </c>
      <c r="CX13" s="11">
        <v>1103</v>
      </c>
      <c r="CY13" s="11">
        <v>964.55000000000007</v>
      </c>
      <c r="CZ13" s="11">
        <f>CY13-CX13</f>
        <v>-138.44999999999993</v>
      </c>
      <c r="DA13" s="11">
        <f>IF(CX13=0,0,CY13/CX13*100)</f>
        <v>87.447869446962841</v>
      </c>
      <c r="DB13" s="11">
        <v>2300</v>
      </c>
      <c r="DC13" s="11">
        <v>2300</v>
      </c>
      <c r="DD13" s="11">
        <v>2240</v>
      </c>
      <c r="DE13" s="11">
        <v>2979.12</v>
      </c>
      <c r="DF13" s="11">
        <f>DE13-DD13</f>
        <v>739.11999999999989</v>
      </c>
      <c r="DG13" s="11">
        <f>IF(DD13=0,0,DE13/DD13*100)</f>
        <v>132.99642857142857</v>
      </c>
      <c r="DH13" s="11">
        <v>0</v>
      </c>
      <c r="DI13" s="11">
        <v>0</v>
      </c>
      <c r="DJ13" s="11">
        <v>0</v>
      </c>
      <c r="DK13" s="11">
        <v>12.93</v>
      </c>
      <c r="DL13" s="11">
        <f>DK13-DJ13</f>
        <v>12.93</v>
      </c>
      <c r="DM13" s="11">
        <f>IF(DJ13=0,0,DK13/DJ13*100)</f>
        <v>0</v>
      </c>
      <c r="DN13" s="11">
        <v>1449</v>
      </c>
      <c r="DO13" s="11">
        <v>1449</v>
      </c>
      <c r="DP13" s="11">
        <v>1088</v>
      </c>
      <c r="DQ13" s="11">
        <v>1308.01</v>
      </c>
      <c r="DR13" s="11">
        <f>DQ13-DP13</f>
        <v>220.01</v>
      </c>
      <c r="DS13" s="11">
        <f>IF(DP13=0,0,DQ13/DP13*100)</f>
        <v>120.22150735294117</v>
      </c>
      <c r="DT13" s="11">
        <v>0</v>
      </c>
      <c r="DU13" s="11">
        <v>0</v>
      </c>
      <c r="DV13" s="11">
        <v>0</v>
      </c>
      <c r="DW13" s="11">
        <v>546.54999999999995</v>
      </c>
      <c r="DX13" s="11">
        <f>DW13-DV13</f>
        <v>546.54999999999995</v>
      </c>
      <c r="DY13" s="11">
        <f>IF(DV13=0,0,DW13/DV13*100)</f>
        <v>0</v>
      </c>
      <c r="DZ13" s="11">
        <v>1500</v>
      </c>
      <c r="EA13" s="11">
        <v>1500</v>
      </c>
      <c r="EB13" s="11">
        <v>1500</v>
      </c>
      <c r="EC13" s="11">
        <v>1557.17</v>
      </c>
      <c r="ED13" s="11">
        <f>EC13-EB13</f>
        <v>57.170000000000073</v>
      </c>
      <c r="EE13" s="11">
        <f>IF(EB13=0,0,EC13/EB13*100)</f>
        <v>103.81133333333335</v>
      </c>
    </row>
    <row r="14" spans="1:135" x14ac:dyDescent="0.3">
      <c r="A14" s="10"/>
      <c r="B14" s="10">
        <v>19010000</v>
      </c>
      <c r="C14" s="10" t="s">
        <v>39</v>
      </c>
      <c r="D14" s="11">
        <v>84375</v>
      </c>
      <c r="E14" s="11">
        <v>84375</v>
      </c>
      <c r="F14" s="11">
        <v>69839</v>
      </c>
      <c r="G14" s="11">
        <v>99696.239999999991</v>
      </c>
      <c r="H14" s="11">
        <f>G14-F14</f>
        <v>29857.239999999991</v>
      </c>
      <c r="I14" s="11">
        <f>IF(F14=0,0,G14/F14*100)</f>
        <v>142.75152851558585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22130</v>
      </c>
      <c r="Q14" s="11">
        <v>22130</v>
      </c>
      <c r="R14" s="11">
        <v>17215</v>
      </c>
      <c r="S14" s="11">
        <v>28669.41</v>
      </c>
      <c r="T14" s="11">
        <f>S14-R14</f>
        <v>11454.41</v>
      </c>
      <c r="U14" s="11">
        <f>IF(R14=0,0,S14/R14*100)</f>
        <v>166.53738019169327</v>
      </c>
      <c r="V14" s="11">
        <v>22130</v>
      </c>
      <c r="W14" s="11">
        <v>22130</v>
      </c>
      <c r="X14" s="11">
        <v>17215</v>
      </c>
      <c r="Y14" s="11">
        <v>28669.41</v>
      </c>
      <c r="Z14" s="11">
        <f>Y14-X14</f>
        <v>11454.41</v>
      </c>
      <c r="AA14" s="11">
        <f>IF(X14=0,0,Y14/X14*100)</f>
        <v>166.53738019169327</v>
      </c>
      <c r="AB14" s="11">
        <v>62245</v>
      </c>
      <c r="AC14" s="11">
        <v>62245</v>
      </c>
      <c r="AD14" s="11">
        <v>52624</v>
      </c>
      <c r="AE14" s="11">
        <v>71026.83</v>
      </c>
      <c r="AF14" s="11">
        <f>AE14-AD14</f>
        <v>18402.830000000002</v>
      </c>
      <c r="AG14" s="11">
        <f>IF(AD14=0,0,AE14/AD14*100)</f>
        <v>134.97041273943449</v>
      </c>
      <c r="AH14" s="11">
        <v>0</v>
      </c>
      <c r="AI14" s="11">
        <v>0</v>
      </c>
      <c r="AJ14" s="11">
        <v>0</v>
      </c>
      <c r="AK14" s="11">
        <v>505.45</v>
      </c>
      <c r="AL14" s="11">
        <f>AK14-AJ14</f>
        <v>505.45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60.230000000000004</v>
      </c>
      <c r="AR14" s="11">
        <f>AQ14-AP14</f>
        <v>60.230000000000004</v>
      </c>
      <c r="AS14" s="11">
        <f>IF(AP14=0,0,AQ14/AP14*100)</f>
        <v>0</v>
      </c>
      <c r="AT14" s="11">
        <v>9000</v>
      </c>
      <c r="AU14" s="11">
        <v>9000</v>
      </c>
      <c r="AV14" s="11">
        <v>7500</v>
      </c>
      <c r="AW14" s="11">
        <v>4895.54</v>
      </c>
      <c r="AX14" s="11">
        <f>AW14-AV14</f>
        <v>-2604.46</v>
      </c>
      <c r="AY14" s="11">
        <f>IF(AV14=0,0,AW14/AV14*100)</f>
        <v>65.273866666666663</v>
      </c>
      <c r="AZ14" s="11">
        <v>0</v>
      </c>
      <c r="BA14" s="11">
        <v>0</v>
      </c>
      <c r="BB14" s="11">
        <v>0</v>
      </c>
      <c r="BC14" s="11">
        <v>673.66000000000008</v>
      </c>
      <c r="BD14" s="11">
        <f>BC14-BB14</f>
        <v>673.66000000000008</v>
      </c>
      <c r="BE14" s="11">
        <f>IF(BB14=0,0,BC14/BB14*100)</f>
        <v>0</v>
      </c>
      <c r="BF14" s="11">
        <v>393</v>
      </c>
      <c r="BG14" s="11">
        <v>393</v>
      </c>
      <c r="BH14" s="11">
        <v>393</v>
      </c>
      <c r="BI14" s="11">
        <v>322.13</v>
      </c>
      <c r="BJ14" s="11">
        <f>BI14-BH14</f>
        <v>-70.87</v>
      </c>
      <c r="BK14" s="11">
        <f>IF(BH14=0,0,BI14/BH14*100)</f>
        <v>81.966921119592868</v>
      </c>
      <c r="BL14" s="11">
        <v>0</v>
      </c>
      <c r="BM14" s="11">
        <v>0</v>
      </c>
      <c r="BN14" s="11">
        <v>0</v>
      </c>
      <c r="BO14" s="11">
        <v>860.13</v>
      </c>
      <c r="BP14" s="11">
        <f>BO14-BN14</f>
        <v>860.13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2159.71</v>
      </c>
      <c r="BV14" s="11">
        <f>BU14-BT14</f>
        <v>2159.71</v>
      </c>
      <c r="BW14" s="11">
        <f>IF(BT14=0,0,BU14/BT14*100)</f>
        <v>0</v>
      </c>
      <c r="BX14" s="11">
        <v>500</v>
      </c>
      <c r="BY14" s="11">
        <v>500</v>
      </c>
      <c r="BZ14" s="11">
        <v>500</v>
      </c>
      <c r="CA14" s="11">
        <v>200.18</v>
      </c>
      <c r="CB14" s="11">
        <f>CA14-BZ14</f>
        <v>-299.82</v>
      </c>
      <c r="CC14" s="11">
        <f>IF(BZ14=0,0,CA14/BZ14*100)</f>
        <v>40.036000000000001</v>
      </c>
      <c r="CD14" s="11">
        <v>0</v>
      </c>
      <c r="CE14" s="11">
        <v>0</v>
      </c>
      <c r="CF14" s="11">
        <v>0</v>
      </c>
      <c r="CG14" s="11">
        <v>173.41</v>
      </c>
      <c r="CH14" s="11">
        <f>CG14-CF14</f>
        <v>173.41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25</v>
      </c>
      <c r="CN14" s="11">
        <f>CM14-CL14</f>
        <v>25</v>
      </c>
      <c r="CO14" s="11">
        <f>IF(CL14=0,0,CM14/CL14*100)</f>
        <v>0</v>
      </c>
      <c r="CP14" s="11">
        <v>46000</v>
      </c>
      <c r="CQ14" s="11">
        <v>46000</v>
      </c>
      <c r="CR14" s="11">
        <v>38300</v>
      </c>
      <c r="CS14" s="11">
        <v>53783.060000000005</v>
      </c>
      <c r="CT14" s="11">
        <f>CS14-CR14</f>
        <v>15483.060000000005</v>
      </c>
      <c r="CU14" s="11">
        <f>IF(CR14=0,0,CS14/CR14*100)</f>
        <v>140.42574412532639</v>
      </c>
      <c r="CV14" s="11">
        <v>1103</v>
      </c>
      <c r="CW14" s="11">
        <v>1103</v>
      </c>
      <c r="CX14" s="11">
        <v>1103</v>
      </c>
      <c r="CY14" s="11">
        <v>964.55000000000007</v>
      </c>
      <c r="CZ14" s="11">
        <f>CY14-CX14</f>
        <v>-138.44999999999993</v>
      </c>
      <c r="DA14" s="11">
        <f>IF(CX14=0,0,CY14/CX14*100)</f>
        <v>87.447869446962841</v>
      </c>
      <c r="DB14" s="11">
        <v>2300</v>
      </c>
      <c r="DC14" s="11">
        <v>2300</v>
      </c>
      <c r="DD14" s="11">
        <v>2240</v>
      </c>
      <c r="DE14" s="11">
        <v>2979.12</v>
      </c>
      <c r="DF14" s="11">
        <f>DE14-DD14</f>
        <v>739.11999999999989</v>
      </c>
      <c r="DG14" s="11">
        <f>IF(DD14=0,0,DE14/DD14*100)</f>
        <v>132.99642857142857</v>
      </c>
      <c r="DH14" s="11">
        <v>0</v>
      </c>
      <c r="DI14" s="11">
        <v>0</v>
      </c>
      <c r="DJ14" s="11">
        <v>0</v>
      </c>
      <c r="DK14" s="11">
        <v>12.93</v>
      </c>
      <c r="DL14" s="11">
        <f>DK14-DJ14</f>
        <v>12.93</v>
      </c>
      <c r="DM14" s="11">
        <f>IF(DJ14=0,0,DK14/DJ14*100)</f>
        <v>0</v>
      </c>
      <c r="DN14" s="11">
        <v>1449</v>
      </c>
      <c r="DO14" s="11">
        <v>1449</v>
      </c>
      <c r="DP14" s="11">
        <v>1088</v>
      </c>
      <c r="DQ14" s="11">
        <v>1308.01</v>
      </c>
      <c r="DR14" s="11">
        <f>DQ14-DP14</f>
        <v>220.01</v>
      </c>
      <c r="DS14" s="11">
        <f>IF(DP14=0,0,DQ14/DP14*100)</f>
        <v>120.22150735294117</v>
      </c>
      <c r="DT14" s="11">
        <v>0</v>
      </c>
      <c r="DU14" s="11">
        <v>0</v>
      </c>
      <c r="DV14" s="11">
        <v>0</v>
      </c>
      <c r="DW14" s="11">
        <v>546.54999999999995</v>
      </c>
      <c r="DX14" s="11">
        <f>DW14-DV14</f>
        <v>546.54999999999995</v>
      </c>
      <c r="DY14" s="11">
        <f>IF(DV14=0,0,DW14/DV14*100)</f>
        <v>0</v>
      </c>
      <c r="DZ14" s="11">
        <v>1500</v>
      </c>
      <c r="EA14" s="11">
        <v>1500</v>
      </c>
      <c r="EB14" s="11">
        <v>1500</v>
      </c>
      <c r="EC14" s="11">
        <v>1557.17</v>
      </c>
      <c r="ED14" s="11">
        <f>EC14-EB14</f>
        <v>57.170000000000073</v>
      </c>
      <c r="EE14" s="11">
        <f>IF(EB14=0,0,EC14/EB14*100)</f>
        <v>103.81133333333335</v>
      </c>
    </row>
    <row r="15" spans="1:135" x14ac:dyDescent="0.3">
      <c r="A15" s="10"/>
      <c r="B15" s="10">
        <v>19010100</v>
      </c>
      <c r="C15" s="10" t="s">
        <v>40</v>
      </c>
      <c r="D15" s="11">
        <v>27643</v>
      </c>
      <c r="E15" s="11">
        <v>27643</v>
      </c>
      <c r="F15" s="11">
        <v>23525</v>
      </c>
      <c r="G15" s="11">
        <v>22905.649999999994</v>
      </c>
      <c r="H15" s="11">
        <f>G15-F15</f>
        <v>-619.35000000000582</v>
      </c>
      <c r="I15" s="11">
        <f>IF(F15=0,0,G15/F15*100)</f>
        <v>97.367268862911772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14340</v>
      </c>
      <c r="Q15" s="11">
        <v>14340</v>
      </c>
      <c r="R15" s="11">
        <v>11860</v>
      </c>
      <c r="S15" s="11">
        <v>13130.57</v>
      </c>
      <c r="T15" s="11">
        <f>S15-R15</f>
        <v>1270.5699999999997</v>
      </c>
      <c r="U15" s="11">
        <f>IF(R15=0,0,S15/R15*100)</f>
        <v>110.71306913996628</v>
      </c>
      <c r="V15" s="11">
        <v>14340</v>
      </c>
      <c r="W15" s="11">
        <v>14340</v>
      </c>
      <c r="X15" s="11">
        <v>11860</v>
      </c>
      <c r="Y15" s="11">
        <v>13130.57</v>
      </c>
      <c r="Z15" s="11">
        <f>Y15-X15</f>
        <v>1270.5699999999997</v>
      </c>
      <c r="AA15" s="11">
        <f>IF(X15=0,0,Y15/X15*100)</f>
        <v>110.71306913996628</v>
      </c>
      <c r="AB15" s="11">
        <v>13303</v>
      </c>
      <c r="AC15" s="11">
        <v>13303</v>
      </c>
      <c r="AD15" s="11">
        <v>11665</v>
      </c>
      <c r="AE15" s="11">
        <v>9775.0800000000017</v>
      </c>
      <c r="AF15" s="11">
        <f>AE15-AD15</f>
        <v>-1889.9199999999983</v>
      </c>
      <c r="AG15" s="11">
        <f>IF(AD15=0,0,AE15/AD15*100)</f>
        <v>83.798371195885153</v>
      </c>
      <c r="AH15" s="11">
        <v>0</v>
      </c>
      <c r="AI15" s="11">
        <v>0</v>
      </c>
      <c r="AJ15" s="11">
        <v>0</v>
      </c>
      <c r="AK15" s="11">
        <v>8.06</v>
      </c>
      <c r="AL15" s="11">
        <f>AK15-AJ15</f>
        <v>8.06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12.03</v>
      </c>
      <c r="AR15" s="11">
        <f>AQ15-AP15</f>
        <v>12.03</v>
      </c>
      <c r="AS15" s="11">
        <f>IF(AP15=0,0,AQ15/AP15*100)</f>
        <v>0</v>
      </c>
      <c r="AT15" s="11">
        <v>8000</v>
      </c>
      <c r="AU15" s="11">
        <v>8000</v>
      </c>
      <c r="AV15" s="11">
        <v>6750</v>
      </c>
      <c r="AW15" s="11">
        <v>2209.1</v>
      </c>
      <c r="AX15" s="11">
        <f>AW15-AV15</f>
        <v>-4540.8999999999996</v>
      </c>
      <c r="AY15" s="11">
        <f>IF(AV15=0,0,AW15/AV15*100)</f>
        <v>32.727407407407405</v>
      </c>
      <c r="AZ15" s="11">
        <v>0</v>
      </c>
      <c r="BA15" s="11">
        <v>0</v>
      </c>
      <c r="BB15" s="11">
        <v>0</v>
      </c>
      <c r="BC15" s="11">
        <v>356.55</v>
      </c>
      <c r="BD15" s="11">
        <f>BC15-BB15</f>
        <v>356.55</v>
      </c>
      <c r="BE15" s="11">
        <f>IF(BB15=0,0,BC15/BB15*100)</f>
        <v>0</v>
      </c>
      <c r="BF15" s="11">
        <v>218</v>
      </c>
      <c r="BG15" s="11">
        <v>218</v>
      </c>
      <c r="BH15" s="11">
        <v>218</v>
      </c>
      <c r="BI15" s="11">
        <v>139.75</v>
      </c>
      <c r="BJ15" s="11">
        <f>BI15-BH15</f>
        <v>-78.25</v>
      </c>
      <c r="BK15" s="11">
        <f>IF(BH15=0,0,BI15/BH15*100)</f>
        <v>64.105504587155963</v>
      </c>
      <c r="BL15" s="11">
        <v>0</v>
      </c>
      <c r="BM15" s="11">
        <v>0</v>
      </c>
      <c r="BN15" s="11">
        <v>0</v>
      </c>
      <c r="BO15" s="11">
        <v>9.6300000000000008</v>
      </c>
      <c r="BP15" s="11">
        <f>BO15-BN15</f>
        <v>9.6300000000000008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1203.9100000000001</v>
      </c>
      <c r="BV15" s="11">
        <f>BU15-BT15</f>
        <v>1203.9100000000001</v>
      </c>
      <c r="BW15" s="11">
        <f>IF(BT15=0,0,BU15/BT15*100)</f>
        <v>0</v>
      </c>
      <c r="BX15" s="11">
        <v>500</v>
      </c>
      <c r="BY15" s="11">
        <v>500</v>
      </c>
      <c r="BZ15" s="11">
        <v>500</v>
      </c>
      <c r="CA15" s="11">
        <v>200.18</v>
      </c>
      <c r="CB15" s="11">
        <f>CA15-BZ15</f>
        <v>-299.82</v>
      </c>
      <c r="CC15" s="11">
        <f>IF(BZ15=0,0,CA15/BZ15*100)</f>
        <v>40.036000000000001</v>
      </c>
      <c r="CD15" s="11">
        <v>0</v>
      </c>
      <c r="CE15" s="11">
        <v>0</v>
      </c>
      <c r="CF15" s="11">
        <v>0</v>
      </c>
      <c r="CG15" s="11">
        <v>173.41</v>
      </c>
      <c r="CH15" s="11">
        <f>CG15-CF15</f>
        <v>173.41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1000</v>
      </c>
      <c r="CQ15" s="11">
        <v>1000</v>
      </c>
      <c r="CR15" s="11">
        <v>820</v>
      </c>
      <c r="CS15" s="11">
        <v>719.19</v>
      </c>
      <c r="CT15" s="11">
        <f>CS15-CR15</f>
        <v>-100.80999999999995</v>
      </c>
      <c r="CU15" s="11">
        <f>IF(CR15=0,0,CS15/CR15*100)</f>
        <v>87.706097560975621</v>
      </c>
      <c r="CV15" s="11">
        <v>220</v>
      </c>
      <c r="CW15" s="11">
        <v>220</v>
      </c>
      <c r="CX15" s="11">
        <v>220</v>
      </c>
      <c r="CY15" s="11">
        <v>-446.61</v>
      </c>
      <c r="CZ15" s="11">
        <f>CY15-CX15</f>
        <v>-666.61</v>
      </c>
      <c r="DA15" s="11">
        <f>IF(CX15=0,0,CY15/CX15*100)</f>
        <v>-203.00454545454545</v>
      </c>
      <c r="DB15" s="11">
        <v>2270</v>
      </c>
      <c r="DC15" s="11">
        <v>2270</v>
      </c>
      <c r="DD15" s="11">
        <v>2210</v>
      </c>
      <c r="DE15" s="11">
        <v>2941.12</v>
      </c>
      <c r="DF15" s="11">
        <f>DE15-DD15</f>
        <v>731.11999999999989</v>
      </c>
      <c r="DG15" s="11">
        <f>IF(DD15=0,0,DE15/DD15*100)</f>
        <v>133.08235294117648</v>
      </c>
      <c r="DH15" s="11">
        <v>0</v>
      </c>
      <c r="DI15" s="11">
        <v>0</v>
      </c>
      <c r="DJ15" s="11">
        <v>0</v>
      </c>
      <c r="DK15" s="11">
        <v>12.93</v>
      </c>
      <c r="DL15" s="11">
        <f>DK15-DJ15</f>
        <v>12.93</v>
      </c>
      <c r="DM15" s="11">
        <f>IF(DJ15=0,0,DK15/DJ15*100)</f>
        <v>0</v>
      </c>
      <c r="DN15" s="11">
        <v>595</v>
      </c>
      <c r="DO15" s="11">
        <v>595</v>
      </c>
      <c r="DP15" s="11">
        <v>447</v>
      </c>
      <c r="DQ15" s="11">
        <v>629.36</v>
      </c>
      <c r="DR15" s="11">
        <f>DQ15-DP15</f>
        <v>182.36</v>
      </c>
      <c r="DS15" s="11">
        <f>IF(DP15=0,0,DQ15/DP15*100)</f>
        <v>140.7964205816555</v>
      </c>
      <c r="DT15" s="11">
        <v>0</v>
      </c>
      <c r="DU15" s="11">
        <v>0</v>
      </c>
      <c r="DV15" s="11">
        <v>0</v>
      </c>
      <c r="DW15" s="11">
        <v>546.54999999999995</v>
      </c>
      <c r="DX15" s="11">
        <f>DW15-DV15</f>
        <v>546.54999999999995</v>
      </c>
      <c r="DY15" s="11">
        <f>IF(DV15=0,0,DW15/DV15*100)</f>
        <v>0</v>
      </c>
      <c r="DZ15" s="11">
        <v>500</v>
      </c>
      <c r="EA15" s="11">
        <v>500</v>
      </c>
      <c r="EB15" s="11">
        <v>500</v>
      </c>
      <c r="EC15" s="11">
        <v>1059.92</v>
      </c>
      <c r="ED15" s="11">
        <f>EC15-EB15</f>
        <v>559.92000000000007</v>
      </c>
      <c r="EE15" s="11">
        <f>IF(EB15=0,0,EC15/EB15*100)</f>
        <v>211.98399999999998</v>
      </c>
    </row>
    <row r="16" spans="1:135" x14ac:dyDescent="0.3">
      <c r="A16" s="10"/>
      <c r="B16" s="10">
        <v>19010200</v>
      </c>
      <c r="C16" s="10" t="s">
        <v>41</v>
      </c>
      <c r="D16" s="11">
        <v>0</v>
      </c>
      <c r="E16" s="11">
        <v>0</v>
      </c>
      <c r="F16" s="11">
        <v>0</v>
      </c>
      <c r="G16" s="11">
        <v>18.55</v>
      </c>
      <c r="H16" s="11">
        <f>G16-F16</f>
        <v>18.55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18.55</v>
      </c>
      <c r="T16" s="11">
        <f>S16-R16</f>
        <v>18.55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18.55</v>
      </c>
      <c r="Z16" s="11">
        <f>Y16-X16</f>
        <v>18.55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</row>
    <row r="17" spans="1:135" x14ac:dyDescent="0.3">
      <c r="A17" s="10"/>
      <c r="B17" s="10">
        <v>19010300</v>
      </c>
      <c r="C17" s="10" t="s">
        <v>42</v>
      </c>
      <c r="D17" s="11">
        <v>56732</v>
      </c>
      <c r="E17" s="11">
        <v>56732</v>
      </c>
      <c r="F17" s="11">
        <v>46314</v>
      </c>
      <c r="G17" s="11">
        <v>76772.040000000008</v>
      </c>
      <c r="H17" s="11">
        <f>G17-F17</f>
        <v>30458.040000000008</v>
      </c>
      <c r="I17" s="11">
        <f>IF(F17=0,0,G17/F17*100)</f>
        <v>165.76421816297449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7790</v>
      </c>
      <c r="Q17" s="11">
        <v>7790</v>
      </c>
      <c r="R17" s="11">
        <v>5355</v>
      </c>
      <c r="S17" s="11">
        <v>15520.29</v>
      </c>
      <c r="T17" s="11">
        <f>S17-R17</f>
        <v>10165.290000000001</v>
      </c>
      <c r="U17" s="11">
        <f>IF(R17=0,0,S17/R17*100)</f>
        <v>289.82801120448181</v>
      </c>
      <c r="V17" s="11">
        <v>7790</v>
      </c>
      <c r="W17" s="11">
        <v>7790</v>
      </c>
      <c r="X17" s="11">
        <v>5355</v>
      </c>
      <c r="Y17" s="11">
        <v>15520.29</v>
      </c>
      <c r="Z17" s="11">
        <f>Y17-X17</f>
        <v>10165.290000000001</v>
      </c>
      <c r="AA17" s="11">
        <f>IF(X17=0,0,Y17/X17*100)</f>
        <v>289.82801120448181</v>
      </c>
      <c r="AB17" s="11">
        <v>48942</v>
      </c>
      <c r="AC17" s="11">
        <v>48942</v>
      </c>
      <c r="AD17" s="11">
        <v>40959</v>
      </c>
      <c r="AE17" s="11">
        <v>61251.750000000007</v>
      </c>
      <c r="AF17" s="11">
        <f>AE17-AD17</f>
        <v>20292.750000000007</v>
      </c>
      <c r="AG17" s="11">
        <f>IF(AD17=0,0,AE17/AD17*100)</f>
        <v>149.54405625137335</v>
      </c>
      <c r="AH17" s="11">
        <v>0</v>
      </c>
      <c r="AI17" s="11">
        <v>0</v>
      </c>
      <c r="AJ17" s="11">
        <v>0</v>
      </c>
      <c r="AK17" s="11">
        <v>497.39</v>
      </c>
      <c r="AL17" s="11">
        <f>AK17-AJ17</f>
        <v>497.39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48.2</v>
      </c>
      <c r="AR17" s="11">
        <f>AQ17-AP17</f>
        <v>48.2</v>
      </c>
      <c r="AS17" s="11">
        <f>IF(AP17=0,0,AQ17/AP17*100)</f>
        <v>0</v>
      </c>
      <c r="AT17" s="11">
        <v>1000</v>
      </c>
      <c r="AU17" s="11">
        <v>1000</v>
      </c>
      <c r="AV17" s="11">
        <v>750</v>
      </c>
      <c r="AW17" s="11">
        <v>2686.44</v>
      </c>
      <c r="AX17" s="11">
        <f>AW17-AV17</f>
        <v>1936.44</v>
      </c>
      <c r="AY17" s="11">
        <f>IF(AV17=0,0,AW17/AV17*100)</f>
        <v>358.19200000000001</v>
      </c>
      <c r="AZ17" s="11">
        <v>0</v>
      </c>
      <c r="BA17" s="11">
        <v>0</v>
      </c>
      <c r="BB17" s="11">
        <v>0</v>
      </c>
      <c r="BC17" s="11">
        <v>317.11</v>
      </c>
      <c r="BD17" s="11">
        <f>BC17-BB17</f>
        <v>317.11</v>
      </c>
      <c r="BE17" s="11">
        <f>IF(BB17=0,0,BC17/BB17*100)</f>
        <v>0</v>
      </c>
      <c r="BF17" s="11">
        <v>175</v>
      </c>
      <c r="BG17" s="11">
        <v>175</v>
      </c>
      <c r="BH17" s="11">
        <v>175</v>
      </c>
      <c r="BI17" s="11">
        <v>182.38</v>
      </c>
      <c r="BJ17" s="11">
        <f>BI17-BH17</f>
        <v>7.3799999999999955</v>
      </c>
      <c r="BK17" s="11">
        <f>IF(BH17=0,0,BI17/BH17*100)</f>
        <v>104.21714285714285</v>
      </c>
      <c r="BL17" s="11">
        <v>0</v>
      </c>
      <c r="BM17" s="11">
        <v>0</v>
      </c>
      <c r="BN17" s="11">
        <v>0</v>
      </c>
      <c r="BO17" s="11">
        <v>850.5</v>
      </c>
      <c r="BP17" s="11">
        <f>BO17-BN17</f>
        <v>850.5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955.8</v>
      </c>
      <c r="BV17" s="11">
        <f>BU17-BT17</f>
        <v>955.8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25</v>
      </c>
      <c r="CN17" s="11">
        <f>CM17-CL17</f>
        <v>25</v>
      </c>
      <c r="CO17" s="11">
        <f>IF(CL17=0,0,CM17/CL17*100)</f>
        <v>0</v>
      </c>
      <c r="CP17" s="11">
        <v>45000</v>
      </c>
      <c r="CQ17" s="11">
        <v>45000</v>
      </c>
      <c r="CR17" s="11">
        <v>37480</v>
      </c>
      <c r="CS17" s="11">
        <v>53063.87</v>
      </c>
      <c r="CT17" s="11">
        <f>CS17-CR17</f>
        <v>15583.870000000003</v>
      </c>
      <c r="CU17" s="11">
        <f>IF(CR17=0,0,CS17/CR17*100)</f>
        <v>141.57916221985059</v>
      </c>
      <c r="CV17" s="11">
        <v>883</v>
      </c>
      <c r="CW17" s="11">
        <v>883</v>
      </c>
      <c r="CX17" s="11">
        <v>883</v>
      </c>
      <c r="CY17" s="11">
        <v>1411.16</v>
      </c>
      <c r="CZ17" s="11">
        <f>CY17-CX17</f>
        <v>528.16000000000008</v>
      </c>
      <c r="DA17" s="11">
        <f>IF(CX17=0,0,CY17/CX17*100)</f>
        <v>159.81426953567387</v>
      </c>
      <c r="DB17" s="11">
        <v>30</v>
      </c>
      <c r="DC17" s="11">
        <v>30</v>
      </c>
      <c r="DD17" s="11">
        <v>30</v>
      </c>
      <c r="DE17" s="11">
        <v>38</v>
      </c>
      <c r="DF17" s="11">
        <f>DE17-DD17</f>
        <v>8</v>
      </c>
      <c r="DG17" s="11">
        <f>IF(DD17=0,0,DE17/DD17*100)</f>
        <v>126.66666666666666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854</v>
      </c>
      <c r="DO17" s="11">
        <v>854</v>
      </c>
      <c r="DP17" s="11">
        <v>641</v>
      </c>
      <c r="DQ17" s="11">
        <v>678.65</v>
      </c>
      <c r="DR17" s="11">
        <f>DQ17-DP17</f>
        <v>37.649999999999977</v>
      </c>
      <c r="DS17" s="11">
        <f>IF(DP17=0,0,DQ17/DP17*100)</f>
        <v>105.87363494539781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1000</v>
      </c>
      <c r="EA17" s="11">
        <v>1000</v>
      </c>
      <c r="EB17" s="11">
        <v>1000</v>
      </c>
      <c r="EC17" s="11">
        <v>497.25</v>
      </c>
      <c r="ED17" s="11">
        <f>EC17-EB17</f>
        <v>-502.75</v>
      </c>
      <c r="EE17" s="11">
        <f>IF(EB17=0,0,EC17/EB17*100)</f>
        <v>49.725000000000001</v>
      </c>
    </row>
    <row r="18" spans="1:135" x14ac:dyDescent="0.3">
      <c r="A18" s="10"/>
      <c r="B18" s="10">
        <v>20000000</v>
      </c>
      <c r="C18" s="10" t="s">
        <v>43</v>
      </c>
      <c r="D18" s="11">
        <v>4317878</v>
      </c>
      <c r="E18" s="11">
        <v>9915779.1399999987</v>
      </c>
      <c r="F18" s="11">
        <v>8263149.2833333341</v>
      </c>
      <c r="G18" s="11">
        <v>9343113.1099999994</v>
      </c>
      <c r="H18" s="11">
        <f>G18-F18</f>
        <v>1079963.8266666653</v>
      </c>
      <c r="I18" s="11">
        <f>IF(F18=0,0,G18/F18*100)</f>
        <v>113.06963954826446</v>
      </c>
      <c r="J18" s="11">
        <v>3228300</v>
      </c>
      <c r="K18" s="11">
        <v>7663164.4100000001</v>
      </c>
      <c r="L18" s="11">
        <v>6385970.3416666668</v>
      </c>
      <c r="M18" s="11">
        <v>7044479.0899999999</v>
      </c>
      <c r="N18" s="11">
        <f>M18-L18</f>
        <v>658508.74833333306</v>
      </c>
      <c r="O18" s="11">
        <f>IF(L18=0,0,M18/L18*100)</f>
        <v>110.31180405014955</v>
      </c>
      <c r="P18" s="11">
        <v>372520</v>
      </c>
      <c r="Q18" s="11">
        <v>1397324.75</v>
      </c>
      <c r="R18" s="11">
        <v>1164437.2916666667</v>
      </c>
      <c r="S18" s="11">
        <v>1754594.23</v>
      </c>
      <c r="T18" s="11">
        <f>S18-R18</f>
        <v>590156.93833333324</v>
      </c>
      <c r="U18" s="11">
        <f>IF(R18=0,0,S18/R18*100)</f>
        <v>150.68172778017421</v>
      </c>
      <c r="V18" s="11">
        <v>372520</v>
      </c>
      <c r="W18" s="11">
        <v>1397324.75</v>
      </c>
      <c r="X18" s="11">
        <v>1164437.2916666667</v>
      </c>
      <c r="Y18" s="11">
        <v>1754594.23</v>
      </c>
      <c r="Z18" s="11">
        <f>Y18-X18</f>
        <v>590156.93833333324</v>
      </c>
      <c r="AA18" s="11">
        <f>IF(X18=0,0,Y18/X18*100)</f>
        <v>150.68172778017421</v>
      </c>
      <c r="AB18" s="11">
        <v>717058</v>
      </c>
      <c r="AC18" s="11">
        <v>855289.98</v>
      </c>
      <c r="AD18" s="11">
        <v>712741.65</v>
      </c>
      <c r="AE18" s="11">
        <v>544039.78999999992</v>
      </c>
      <c r="AF18" s="11">
        <f>AE18-AD18</f>
        <v>-168701.8600000001</v>
      </c>
      <c r="AG18" s="11">
        <f>IF(AD18=0,0,AE18/AD18*100)</f>
        <v>76.330573637726928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34.86</v>
      </c>
      <c r="AR18" s="11">
        <f>AQ18-AP18</f>
        <v>34.86</v>
      </c>
      <c r="AS18" s="11">
        <f>IF(AP18=0,0,AQ18/AP18*100)</f>
        <v>0</v>
      </c>
      <c r="AT18" s="11">
        <v>321047</v>
      </c>
      <c r="AU18" s="11">
        <v>321047</v>
      </c>
      <c r="AV18" s="11">
        <v>267539.16666666669</v>
      </c>
      <c r="AW18" s="11">
        <v>189506.6</v>
      </c>
      <c r="AX18" s="11">
        <f>AW18-AV18</f>
        <v>-78032.56666666668</v>
      </c>
      <c r="AY18" s="11">
        <f>IF(AV18=0,0,AW18/AV18*100)</f>
        <v>70.833217566275337</v>
      </c>
      <c r="AZ18" s="11">
        <v>4300</v>
      </c>
      <c r="BA18" s="11">
        <v>9851.9500000000007</v>
      </c>
      <c r="BB18" s="11">
        <v>8209.9583333333339</v>
      </c>
      <c r="BC18" s="11">
        <v>8462.2799999999988</v>
      </c>
      <c r="BD18" s="11">
        <f>BC18-BB18</f>
        <v>252.3216666666649</v>
      </c>
      <c r="BE18" s="11">
        <f>IF(BB18=0,0,BC18/BB18*100)</f>
        <v>103.07336111125207</v>
      </c>
      <c r="BF18" s="11">
        <v>120116</v>
      </c>
      <c r="BG18" s="11">
        <v>120116</v>
      </c>
      <c r="BH18" s="11">
        <v>100096.66666666667</v>
      </c>
      <c r="BI18" s="11">
        <v>37096.14</v>
      </c>
      <c r="BJ18" s="11">
        <f>BI18-BH18</f>
        <v>-63000.526666666672</v>
      </c>
      <c r="BK18" s="11">
        <f>IF(BH18=0,0,BI18/BH18*100)</f>
        <v>37.060315028805483</v>
      </c>
      <c r="BL18" s="11">
        <v>0</v>
      </c>
      <c r="BM18" s="11">
        <v>35290</v>
      </c>
      <c r="BN18" s="11">
        <v>29408.333333333328</v>
      </c>
      <c r="BO18" s="11">
        <v>35290</v>
      </c>
      <c r="BP18" s="11">
        <f>BO18-BN18</f>
        <v>5881.6666666666715</v>
      </c>
      <c r="BQ18" s="11">
        <f>IF(BN18=0,0,BO18/BN18*100)</f>
        <v>120.00000000000001</v>
      </c>
      <c r="BR18" s="11">
        <v>1760</v>
      </c>
      <c r="BS18" s="11">
        <v>3453.67</v>
      </c>
      <c r="BT18" s="11">
        <v>2878.0583333333334</v>
      </c>
      <c r="BU18" s="11">
        <v>4537.72</v>
      </c>
      <c r="BV18" s="11">
        <f>BU18-BT18</f>
        <v>1659.6616666666669</v>
      </c>
      <c r="BW18" s="11">
        <f>IF(BT18=0,0,BU18/BT18*100)</f>
        <v>157.66601904640572</v>
      </c>
      <c r="BX18" s="11">
        <v>128435</v>
      </c>
      <c r="BY18" s="11">
        <v>142712.26</v>
      </c>
      <c r="BZ18" s="11">
        <v>118926.88333333335</v>
      </c>
      <c r="CA18" s="11">
        <v>54042.720000000001</v>
      </c>
      <c r="CB18" s="11">
        <f>CA18-BZ18</f>
        <v>-64884.163333333345</v>
      </c>
      <c r="CC18" s="11">
        <f>IF(BZ18=0,0,CA18/BZ18*100)</f>
        <v>45.441971138289027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2000</v>
      </c>
      <c r="CQ18" s="11">
        <v>8264.9500000000007</v>
      </c>
      <c r="CR18" s="11">
        <v>6887.4583333333321</v>
      </c>
      <c r="CS18" s="11">
        <v>7748.85</v>
      </c>
      <c r="CT18" s="11">
        <f>CS18-CR18</f>
        <v>861.39166666666824</v>
      </c>
      <c r="CU18" s="11">
        <f>IF(CR18=0,0,CS18/CR18*100)</f>
        <v>112.50666973181933</v>
      </c>
      <c r="CV18" s="11">
        <v>0</v>
      </c>
      <c r="CW18" s="11">
        <v>75154.149999999994</v>
      </c>
      <c r="CX18" s="11">
        <v>62628.458333333321</v>
      </c>
      <c r="CY18" s="11">
        <v>75154.149999999994</v>
      </c>
      <c r="CZ18" s="11">
        <f>CY18-CX18</f>
        <v>12525.691666666673</v>
      </c>
      <c r="DA18" s="11">
        <f>IF(CX18=0,0,CY18/CX18*100)</f>
        <v>120.00000000000001</v>
      </c>
      <c r="DB18" s="11">
        <v>117900</v>
      </c>
      <c r="DC18" s="11">
        <v>117900</v>
      </c>
      <c r="DD18" s="11">
        <v>98250</v>
      </c>
      <c r="DE18" s="11">
        <v>111921.79</v>
      </c>
      <c r="DF18" s="11">
        <f>DE18-DD18</f>
        <v>13671.789999999994</v>
      </c>
      <c r="DG18" s="11">
        <f>IF(DD18=0,0,DE18/DD18*100)</f>
        <v>113.9153078880407</v>
      </c>
      <c r="DH18" s="11">
        <v>0</v>
      </c>
      <c r="DI18" s="11">
        <v>0</v>
      </c>
      <c r="DJ18" s="11">
        <v>0</v>
      </c>
      <c r="DK18" s="11">
        <v>1</v>
      </c>
      <c r="DL18" s="11">
        <f>DK18-DJ18</f>
        <v>1</v>
      </c>
      <c r="DM18" s="11">
        <f>IF(DJ18=0,0,DK18/DJ18*100)</f>
        <v>0</v>
      </c>
      <c r="DN18" s="11">
        <v>20000</v>
      </c>
      <c r="DO18" s="11">
        <v>20000</v>
      </c>
      <c r="DP18" s="11">
        <v>16666.666666666664</v>
      </c>
      <c r="DQ18" s="11">
        <v>13705.74</v>
      </c>
      <c r="DR18" s="11">
        <f>DQ18-DP18</f>
        <v>-2960.9266666666645</v>
      </c>
      <c r="DS18" s="11">
        <f>IF(DP18=0,0,DQ18/DP18*100)</f>
        <v>82.234440000000006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1500</v>
      </c>
      <c r="EA18" s="11">
        <v>1500</v>
      </c>
      <c r="EB18" s="11">
        <v>1250</v>
      </c>
      <c r="EC18" s="11">
        <v>6537.9400000000005</v>
      </c>
      <c r="ED18" s="11">
        <f>EC18-EB18</f>
        <v>5287.9400000000005</v>
      </c>
      <c r="EE18" s="11">
        <f>IF(EB18=0,0,EC18/EB18*100)</f>
        <v>523.03520000000003</v>
      </c>
    </row>
    <row r="19" spans="1:135" x14ac:dyDescent="0.3">
      <c r="A19" s="10"/>
      <c r="B19" s="10">
        <v>24000000</v>
      </c>
      <c r="C19" s="10" t="s">
        <v>44</v>
      </c>
      <c r="D19" s="11">
        <v>0</v>
      </c>
      <c r="E19" s="11">
        <v>0</v>
      </c>
      <c r="F19" s="11">
        <v>0</v>
      </c>
      <c r="G19" s="11">
        <v>77941.78</v>
      </c>
      <c r="H19" s="11">
        <f>G19-F19</f>
        <v>77941.78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41746.910000000003</v>
      </c>
      <c r="T19" s="11">
        <f>S19-R19</f>
        <v>41746.910000000003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41746.910000000003</v>
      </c>
      <c r="Z19" s="11">
        <f>Y19-X19</f>
        <v>41746.910000000003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36194.869999999995</v>
      </c>
      <c r="AF19" s="11">
        <f>AE19-AD19</f>
        <v>36194.869999999995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34.86</v>
      </c>
      <c r="AR19" s="11">
        <f>AQ19-AP19</f>
        <v>34.86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2268.98</v>
      </c>
      <c r="BV19" s="11">
        <f>BU19-BT19</f>
        <v>2268.98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28984.03</v>
      </c>
      <c r="DF19" s="11">
        <f>DE19-DD19</f>
        <v>28984.03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227</v>
      </c>
      <c r="DR19" s="11">
        <f>DQ19-DP19</f>
        <v>227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4680</v>
      </c>
      <c r="ED19" s="11">
        <f>EC19-EB19</f>
        <v>4680</v>
      </c>
      <c r="EE19" s="11">
        <f>IF(EB19=0,0,EC19/EB19*100)</f>
        <v>0</v>
      </c>
    </row>
    <row r="20" spans="1:135" x14ac:dyDescent="0.3">
      <c r="A20" s="10"/>
      <c r="B20" s="10">
        <v>24060000</v>
      </c>
      <c r="C20" s="10" t="s">
        <v>45</v>
      </c>
      <c r="D20" s="11">
        <v>0</v>
      </c>
      <c r="E20" s="11">
        <v>0</v>
      </c>
      <c r="F20" s="11">
        <v>0</v>
      </c>
      <c r="G20" s="11">
        <v>38719.369999999995</v>
      </c>
      <c r="H20" s="11">
        <f>G20-F20</f>
        <v>38719.369999999995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2524.5</v>
      </c>
      <c r="T20" s="11">
        <f>S20-R20</f>
        <v>2524.5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2524.5</v>
      </c>
      <c r="Z20" s="11">
        <f>Y20-X20</f>
        <v>2524.5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36194.869999999995</v>
      </c>
      <c r="AF20" s="11">
        <f>AE20-AD20</f>
        <v>36194.869999999995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34.86</v>
      </c>
      <c r="AR20" s="11">
        <f>AQ20-AP20</f>
        <v>34.86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2268.98</v>
      </c>
      <c r="BV20" s="11">
        <f>BU20-BT20</f>
        <v>2268.98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0</v>
      </c>
      <c r="DC20" s="11">
        <v>0</v>
      </c>
      <c r="DD20" s="11">
        <v>0</v>
      </c>
      <c r="DE20" s="11">
        <v>28984.03</v>
      </c>
      <c r="DF20" s="11">
        <f>DE20-DD20</f>
        <v>28984.03</v>
      </c>
      <c r="DG20" s="11">
        <f>IF(DD20=0,0,DE20/DD20*100)</f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227</v>
      </c>
      <c r="DR20" s="11">
        <f>DQ20-DP20</f>
        <v>227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4680</v>
      </c>
      <c r="ED20" s="11">
        <f>EC20-EB20</f>
        <v>4680</v>
      </c>
      <c r="EE20" s="11">
        <f>IF(EB20=0,0,EC20/EB20*100)</f>
        <v>0</v>
      </c>
    </row>
    <row r="21" spans="1:135" x14ac:dyDescent="0.3">
      <c r="A21" s="10"/>
      <c r="B21" s="10">
        <v>24062100</v>
      </c>
      <c r="C21" s="10" t="s">
        <v>46</v>
      </c>
      <c r="D21" s="11">
        <v>0</v>
      </c>
      <c r="E21" s="11">
        <v>0</v>
      </c>
      <c r="F21" s="11">
        <v>0</v>
      </c>
      <c r="G21" s="11">
        <v>38719.369999999995</v>
      </c>
      <c r="H21" s="11">
        <f>G21-F21</f>
        <v>38719.369999999995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2524.5</v>
      </c>
      <c r="T21" s="11">
        <f>S21-R21</f>
        <v>2524.5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2524.5</v>
      </c>
      <c r="Z21" s="11">
        <f>Y21-X21</f>
        <v>2524.5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36194.869999999995</v>
      </c>
      <c r="AF21" s="11">
        <f>AE21-AD21</f>
        <v>36194.869999999995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34.86</v>
      </c>
      <c r="AR21" s="11">
        <f>AQ21-AP21</f>
        <v>34.86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2268.98</v>
      </c>
      <c r="BV21" s="11">
        <f>BU21-BT21</f>
        <v>2268.98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28984.03</v>
      </c>
      <c r="DF21" s="11">
        <f>DE21-DD21</f>
        <v>28984.03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227</v>
      </c>
      <c r="DR21" s="11">
        <f>DQ21-DP21</f>
        <v>227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4680</v>
      </c>
      <c r="ED21" s="11">
        <f>EC21-EB21</f>
        <v>4680</v>
      </c>
      <c r="EE21" s="11">
        <f>IF(EB21=0,0,EC21/EB21*100)</f>
        <v>0</v>
      </c>
    </row>
    <row r="22" spans="1:135" x14ac:dyDescent="0.3">
      <c r="A22" s="10"/>
      <c r="B22" s="10">
        <v>24170000</v>
      </c>
      <c r="C22" s="10" t="s">
        <v>47</v>
      </c>
      <c r="D22" s="11">
        <v>0</v>
      </c>
      <c r="E22" s="11">
        <v>0</v>
      </c>
      <c r="F22" s="11">
        <v>0</v>
      </c>
      <c r="G22" s="11">
        <v>39222.410000000003</v>
      </c>
      <c r="H22" s="11">
        <f>G22-F22</f>
        <v>39222.410000000003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39222.410000000003</v>
      </c>
      <c r="T22" s="11">
        <f>S22-R22</f>
        <v>39222.410000000003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39222.410000000003</v>
      </c>
      <c r="Z22" s="11">
        <f>Y22-X22</f>
        <v>39222.410000000003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</row>
    <row r="23" spans="1:135" x14ac:dyDescent="0.3">
      <c r="A23" s="10"/>
      <c r="B23" s="10">
        <v>25000000</v>
      </c>
      <c r="C23" s="10" t="s">
        <v>48</v>
      </c>
      <c r="D23" s="11">
        <v>4317878</v>
      </c>
      <c r="E23" s="11">
        <v>9915779.1399999987</v>
      </c>
      <c r="F23" s="11">
        <v>8263149.2833333341</v>
      </c>
      <c r="G23" s="11">
        <v>9265171.3300000001</v>
      </c>
      <c r="H23" s="11">
        <f>G23-F23</f>
        <v>1002022.0466666659</v>
      </c>
      <c r="I23" s="11">
        <f>IF(F23=0,0,G23/F23*100)</f>
        <v>112.12639409392895</v>
      </c>
      <c r="J23" s="11">
        <v>3228300</v>
      </c>
      <c r="K23" s="11">
        <v>7663164.4100000001</v>
      </c>
      <c r="L23" s="11">
        <v>6385970.3416666668</v>
      </c>
      <c r="M23" s="11">
        <v>7044479.0899999999</v>
      </c>
      <c r="N23" s="11">
        <f>M23-L23</f>
        <v>658508.74833333306</v>
      </c>
      <c r="O23" s="11">
        <f>IF(L23=0,0,M23/L23*100)</f>
        <v>110.31180405014955</v>
      </c>
      <c r="P23" s="11">
        <v>372520</v>
      </c>
      <c r="Q23" s="11">
        <v>1397324.75</v>
      </c>
      <c r="R23" s="11">
        <v>1164437.2916666667</v>
      </c>
      <c r="S23" s="11">
        <v>1712847.32</v>
      </c>
      <c r="T23" s="11">
        <f>S23-R23</f>
        <v>548410.02833333332</v>
      </c>
      <c r="U23" s="11">
        <f>IF(R23=0,0,S23/R23*100)</f>
        <v>147.09657035703404</v>
      </c>
      <c r="V23" s="11">
        <v>372520</v>
      </c>
      <c r="W23" s="11">
        <v>1397324.75</v>
      </c>
      <c r="X23" s="11">
        <v>1164437.2916666667</v>
      </c>
      <c r="Y23" s="11">
        <v>1712847.32</v>
      </c>
      <c r="Z23" s="11">
        <f>Y23-X23</f>
        <v>548410.02833333332</v>
      </c>
      <c r="AA23" s="11">
        <f>IF(X23=0,0,Y23/X23*100)</f>
        <v>147.09657035703404</v>
      </c>
      <c r="AB23" s="11">
        <v>717058</v>
      </c>
      <c r="AC23" s="11">
        <v>855289.98</v>
      </c>
      <c r="AD23" s="11">
        <v>712741.65</v>
      </c>
      <c r="AE23" s="11">
        <v>507844.92</v>
      </c>
      <c r="AF23" s="11">
        <f>AE23-AD23</f>
        <v>-204896.73000000004</v>
      </c>
      <c r="AG23" s="11">
        <f>IF(AD23=0,0,AE23/AD23*100)</f>
        <v>71.252314215115661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321047</v>
      </c>
      <c r="AU23" s="11">
        <v>321047</v>
      </c>
      <c r="AV23" s="11">
        <v>267539.16666666669</v>
      </c>
      <c r="AW23" s="11">
        <v>189506.6</v>
      </c>
      <c r="AX23" s="11">
        <f>AW23-AV23</f>
        <v>-78032.56666666668</v>
      </c>
      <c r="AY23" s="11">
        <f>IF(AV23=0,0,AW23/AV23*100)</f>
        <v>70.833217566275337</v>
      </c>
      <c r="AZ23" s="11">
        <v>4300</v>
      </c>
      <c r="BA23" s="11">
        <v>9851.9500000000007</v>
      </c>
      <c r="BB23" s="11">
        <v>8209.9583333333339</v>
      </c>
      <c r="BC23" s="11">
        <v>8462.2799999999988</v>
      </c>
      <c r="BD23" s="11">
        <f>BC23-BB23</f>
        <v>252.3216666666649</v>
      </c>
      <c r="BE23" s="11">
        <f>IF(BB23=0,0,BC23/BB23*100)</f>
        <v>103.07336111125207</v>
      </c>
      <c r="BF23" s="11">
        <v>120116</v>
      </c>
      <c r="BG23" s="11">
        <v>120116</v>
      </c>
      <c r="BH23" s="11">
        <v>100096.66666666667</v>
      </c>
      <c r="BI23" s="11">
        <v>37096.14</v>
      </c>
      <c r="BJ23" s="11">
        <f>BI23-BH23</f>
        <v>-63000.526666666672</v>
      </c>
      <c r="BK23" s="11">
        <f>IF(BH23=0,0,BI23/BH23*100)</f>
        <v>37.060315028805483</v>
      </c>
      <c r="BL23" s="11">
        <v>0</v>
      </c>
      <c r="BM23" s="11">
        <v>35290</v>
      </c>
      <c r="BN23" s="11">
        <v>29408.333333333328</v>
      </c>
      <c r="BO23" s="11">
        <v>35290</v>
      </c>
      <c r="BP23" s="11">
        <f>BO23-BN23</f>
        <v>5881.6666666666715</v>
      </c>
      <c r="BQ23" s="11">
        <f>IF(BN23=0,0,BO23/BN23*100)</f>
        <v>120.00000000000001</v>
      </c>
      <c r="BR23" s="11">
        <v>1760</v>
      </c>
      <c r="BS23" s="11">
        <v>3453.67</v>
      </c>
      <c r="BT23" s="11">
        <v>2878.0583333333334</v>
      </c>
      <c r="BU23" s="11">
        <v>2268.7400000000002</v>
      </c>
      <c r="BV23" s="11">
        <f>BU23-BT23</f>
        <v>-609.31833333333316</v>
      </c>
      <c r="BW23" s="11">
        <f>IF(BT23=0,0,BU23/BT23*100)</f>
        <v>78.828840045516799</v>
      </c>
      <c r="BX23" s="11">
        <v>128435</v>
      </c>
      <c r="BY23" s="11">
        <v>142712.26</v>
      </c>
      <c r="BZ23" s="11">
        <v>118926.88333333335</v>
      </c>
      <c r="CA23" s="11">
        <v>54042.720000000001</v>
      </c>
      <c r="CB23" s="11">
        <f>CA23-BZ23</f>
        <v>-64884.163333333345</v>
      </c>
      <c r="CC23" s="11">
        <f>IF(BZ23=0,0,CA23/BZ23*100)</f>
        <v>45.441971138289027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2000</v>
      </c>
      <c r="CQ23" s="11">
        <v>8264.9500000000007</v>
      </c>
      <c r="CR23" s="11">
        <v>6887.4583333333321</v>
      </c>
      <c r="CS23" s="11">
        <v>7748.85</v>
      </c>
      <c r="CT23" s="11">
        <f>CS23-CR23</f>
        <v>861.39166666666824</v>
      </c>
      <c r="CU23" s="11">
        <f>IF(CR23=0,0,CS23/CR23*100)</f>
        <v>112.50666973181933</v>
      </c>
      <c r="CV23" s="11">
        <v>0</v>
      </c>
      <c r="CW23" s="11">
        <v>75154.149999999994</v>
      </c>
      <c r="CX23" s="11">
        <v>62628.458333333321</v>
      </c>
      <c r="CY23" s="11">
        <v>75154.149999999994</v>
      </c>
      <c r="CZ23" s="11">
        <f>CY23-CX23</f>
        <v>12525.691666666673</v>
      </c>
      <c r="DA23" s="11">
        <f>IF(CX23=0,0,CY23/CX23*100)</f>
        <v>120.00000000000001</v>
      </c>
      <c r="DB23" s="11">
        <v>117900</v>
      </c>
      <c r="DC23" s="11">
        <v>117900</v>
      </c>
      <c r="DD23" s="11">
        <v>98250</v>
      </c>
      <c r="DE23" s="11">
        <v>82937.759999999995</v>
      </c>
      <c r="DF23" s="11">
        <f>DE23-DD23</f>
        <v>-15312.240000000005</v>
      </c>
      <c r="DG23" s="11">
        <f>IF(DD23=0,0,DE23/DD23*100)</f>
        <v>84.415022900763347</v>
      </c>
      <c r="DH23" s="11">
        <v>0</v>
      </c>
      <c r="DI23" s="11">
        <v>0</v>
      </c>
      <c r="DJ23" s="11">
        <v>0</v>
      </c>
      <c r="DK23" s="11">
        <v>1</v>
      </c>
      <c r="DL23" s="11">
        <f>DK23-DJ23</f>
        <v>1</v>
      </c>
      <c r="DM23" s="11">
        <f>IF(DJ23=0,0,DK23/DJ23*100)</f>
        <v>0</v>
      </c>
      <c r="DN23" s="11">
        <v>20000</v>
      </c>
      <c r="DO23" s="11">
        <v>20000</v>
      </c>
      <c r="DP23" s="11">
        <v>16666.666666666664</v>
      </c>
      <c r="DQ23" s="11">
        <v>13478.74</v>
      </c>
      <c r="DR23" s="11">
        <f>DQ23-DP23</f>
        <v>-3187.9266666666645</v>
      </c>
      <c r="DS23" s="11">
        <f>IF(DP23=0,0,DQ23/DP23*100)</f>
        <v>80.872440000000012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1500</v>
      </c>
      <c r="EA23" s="11">
        <v>1500</v>
      </c>
      <c r="EB23" s="11">
        <v>1250</v>
      </c>
      <c r="EC23" s="11">
        <v>1857.94</v>
      </c>
      <c r="ED23" s="11">
        <f>EC23-EB23</f>
        <v>607.94000000000005</v>
      </c>
      <c r="EE23" s="11">
        <f>IF(EB23=0,0,EC23/EB23*100)</f>
        <v>148.6352</v>
      </c>
    </row>
    <row r="24" spans="1:135" x14ac:dyDescent="0.3">
      <c r="A24" s="10"/>
      <c r="B24" s="10">
        <v>25010000</v>
      </c>
      <c r="C24" s="10" t="s">
        <v>49</v>
      </c>
      <c r="D24" s="11">
        <v>4317878</v>
      </c>
      <c r="E24" s="11">
        <v>4426698.1899999995</v>
      </c>
      <c r="F24" s="11">
        <v>3688915.1583333327</v>
      </c>
      <c r="G24" s="11">
        <v>3885694.98</v>
      </c>
      <c r="H24" s="11">
        <f>G24-F24</f>
        <v>196779.82166666724</v>
      </c>
      <c r="I24" s="11">
        <f>IF(F24=0,0,G24/F24*100)</f>
        <v>105.33435476883055</v>
      </c>
      <c r="J24" s="11">
        <v>3228300</v>
      </c>
      <c r="K24" s="11">
        <v>3332907.9899999998</v>
      </c>
      <c r="L24" s="11">
        <v>2777423.3250000002</v>
      </c>
      <c r="M24" s="11">
        <v>2823827.27</v>
      </c>
      <c r="N24" s="11">
        <f>M24-L24</f>
        <v>46403.944999999832</v>
      </c>
      <c r="O24" s="11">
        <f>IF(L24=0,0,M24/L24*100)</f>
        <v>101.67075521337749</v>
      </c>
      <c r="P24" s="11">
        <v>372520</v>
      </c>
      <c r="Q24" s="11">
        <v>376732.2</v>
      </c>
      <c r="R24" s="11">
        <v>313943.5</v>
      </c>
      <c r="S24" s="11">
        <v>692254.7699999999</v>
      </c>
      <c r="T24" s="11">
        <f>S24-R24</f>
        <v>378311.2699999999</v>
      </c>
      <c r="U24" s="11">
        <f>IF(R24=0,0,S24/R24*100)</f>
        <v>220.50297903922197</v>
      </c>
      <c r="V24" s="11">
        <v>372520</v>
      </c>
      <c r="W24" s="11">
        <v>376732.2</v>
      </c>
      <c r="X24" s="11">
        <v>313943.5</v>
      </c>
      <c r="Y24" s="11">
        <v>692254.7699999999</v>
      </c>
      <c r="Z24" s="11">
        <f>Y24-X24</f>
        <v>378311.2699999999</v>
      </c>
      <c r="AA24" s="11">
        <f>IF(X24=0,0,Y24/X24*100)</f>
        <v>220.50297903922197</v>
      </c>
      <c r="AB24" s="11">
        <v>717058</v>
      </c>
      <c r="AC24" s="11">
        <v>717058</v>
      </c>
      <c r="AD24" s="11">
        <v>597548.33333333337</v>
      </c>
      <c r="AE24" s="11">
        <v>369612.94000000006</v>
      </c>
      <c r="AF24" s="11">
        <f>AE24-AD24</f>
        <v>-227935.39333333331</v>
      </c>
      <c r="AG24" s="11">
        <f>IF(AD24=0,0,AE24/AD24*100)</f>
        <v>61.854902671750409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321047</v>
      </c>
      <c r="AU24" s="11">
        <v>321047</v>
      </c>
      <c r="AV24" s="11">
        <v>267539.16666666669</v>
      </c>
      <c r="AW24" s="11">
        <v>189506.6</v>
      </c>
      <c r="AX24" s="11">
        <f>AW24-AV24</f>
        <v>-78032.56666666668</v>
      </c>
      <c r="AY24" s="11">
        <f>IF(AV24=0,0,AW24/AV24*100)</f>
        <v>70.833217566275337</v>
      </c>
      <c r="AZ24" s="11">
        <v>4300</v>
      </c>
      <c r="BA24" s="11">
        <v>4300</v>
      </c>
      <c r="BB24" s="11">
        <v>3583.3333333333339</v>
      </c>
      <c r="BC24" s="11">
        <v>2910.33</v>
      </c>
      <c r="BD24" s="11">
        <f>BC24-BB24</f>
        <v>-673.00333333333401</v>
      </c>
      <c r="BE24" s="11">
        <f>IF(BB24=0,0,BC24/BB24*100)</f>
        <v>81.218511627906963</v>
      </c>
      <c r="BF24" s="11">
        <v>120116</v>
      </c>
      <c r="BG24" s="11">
        <v>120116</v>
      </c>
      <c r="BH24" s="11">
        <v>100096.66666666667</v>
      </c>
      <c r="BI24" s="11">
        <v>37096.14</v>
      </c>
      <c r="BJ24" s="11">
        <f>BI24-BH24</f>
        <v>-63000.526666666672</v>
      </c>
      <c r="BK24" s="11">
        <f>IF(BH24=0,0,BI24/BH24*100)</f>
        <v>37.060315028805483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1760</v>
      </c>
      <c r="BS24" s="11">
        <v>1760</v>
      </c>
      <c r="BT24" s="11">
        <v>1466.6666666666667</v>
      </c>
      <c r="BU24" s="11">
        <v>575.07000000000005</v>
      </c>
      <c r="BV24" s="11">
        <f>BU24-BT24</f>
        <v>-891.59666666666669</v>
      </c>
      <c r="BW24" s="11">
        <f>IF(BT24=0,0,BU24/BT24*100)</f>
        <v>39.209318181818183</v>
      </c>
      <c r="BX24" s="11">
        <v>128435</v>
      </c>
      <c r="BY24" s="11">
        <v>128435</v>
      </c>
      <c r="BZ24" s="11">
        <v>107029.16666666667</v>
      </c>
      <c r="CA24" s="11">
        <v>39765.46</v>
      </c>
      <c r="CB24" s="11">
        <f>CA24-BZ24</f>
        <v>-67263.706666666665</v>
      </c>
      <c r="CC24" s="11">
        <f>IF(BZ24=0,0,CA24/BZ24*100)</f>
        <v>37.153853700315331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2000</v>
      </c>
      <c r="CQ24" s="11">
        <v>2000</v>
      </c>
      <c r="CR24" s="11">
        <v>1666.6666666666667</v>
      </c>
      <c r="CS24" s="11">
        <v>1483.9</v>
      </c>
      <c r="CT24" s="11">
        <f>CS24-CR24</f>
        <v>-182.76666666666665</v>
      </c>
      <c r="CU24" s="11">
        <f>IF(CR24=0,0,CS24/CR24*100)</f>
        <v>89.034000000000006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117900</v>
      </c>
      <c r="DC24" s="11">
        <v>117900</v>
      </c>
      <c r="DD24" s="11">
        <v>98250</v>
      </c>
      <c r="DE24" s="11">
        <v>82937.759999999995</v>
      </c>
      <c r="DF24" s="11">
        <f>DE24-DD24</f>
        <v>-15312.240000000005</v>
      </c>
      <c r="DG24" s="11">
        <f>IF(DD24=0,0,DE24/DD24*100)</f>
        <v>84.415022900763347</v>
      </c>
      <c r="DH24" s="11">
        <v>0</v>
      </c>
      <c r="DI24" s="11">
        <v>0</v>
      </c>
      <c r="DJ24" s="11">
        <v>0</v>
      </c>
      <c r="DK24" s="11">
        <v>1</v>
      </c>
      <c r="DL24" s="11">
        <f>DK24-DJ24</f>
        <v>1</v>
      </c>
      <c r="DM24" s="11">
        <f>IF(DJ24=0,0,DK24/DJ24*100)</f>
        <v>0</v>
      </c>
      <c r="DN24" s="11">
        <v>20000</v>
      </c>
      <c r="DO24" s="11">
        <v>20000</v>
      </c>
      <c r="DP24" s="11">
        <v>16666.666666666664</v>
      </c>
      <c r="DQ24" s="11">
        <v>13478.74</v>
      </c>
      <c r="DR24" s="11">
        <f>DQ24-DP24</f>
        <v>-3187.9266666666645</v>
      </c>
      <c r="DS24" s="11">
        <f>IF(DP24=0,0,DQ24/DP24*100)</f>
        <v>80.872440000000012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1500</v>
      </c>
      <c r="EA24" s="11">
        <v>1500</v>
      </c>
      <c r="EB24" s="11">
        <v>1250</v>
      </c>
      <c r="EC24" s="11">
        <v>1857.94</v>
      </c>
      <c r="ED24" s="11">
        <f>EC24-EB24</f>
        <v>607.94000000000005</v>
      </c>
      <c r="EE24" s="11">
        <f>IF(EB24=0,0,EC24/EB24*100)</f>
        <v>148.6352</v>
      </c>
    </row>
    <row r="25" spans="1:135" x14ac:dyDescent="0.3">
      <c r="A25" s="10"/>
      <c r="B25" s="10">
        <v>25010100</v>
      </c>
      <c r="C25" s="10" t="s">
        <v>50</v>
      </c>
      <c r="D25" s="11">
        <v>3491666</v>
      </c>
      <c r="E25" s="11">
        <v>3506676.8</v>
      </c>
      <c r="F25" s="11">
        <v>2922230.666666667</v>
      </c>
      <c r="G25" s="11">
        <v>3282611.5</v>
      </c>
      <c r="H25" s="11">
        <f>G25-F25</f>
        <v>360380.83333333302</v>
      </c>
      <c r="I25" s="11">
        <f>IF(F25=0,0,G25/F25*100)</f>
        <v>112.33238831705276</v>
      </c>
      <c r="J25" s="11">
        <v>3136666</v>
      </c>
      <c r="K25" s="11">
        <v>3151676.8</v>
      </c>
      <c r="L25" s="11">
        <v>2626397.3333333335</v>
      </c>
      <c r="M25" s="11">
        <v>2610464.5</v>
      </c>
      <c r="N25" s="11">
        <f>M25-L25</f>
        <v>-15932.833333333489</v>
      </c>
      <c r="O25" s="11">
        <f>IF(L25=0,0,M25/L25*100)</f>
        <v>99.393357846845191</v>
      </c>
      <c r="P25" s="11">
        <v>355000</v>
      </c>
      <c r="Q25" s="11">
        <v>355000</v>
      </c>
      <c r="R25" s="11">
        <v>295833.33333333331</v>
      </c>
      <c r="S25" s="11">
        <v>672147</v>
      </c>
      <c r="T25" s="11">
        <f>S25-R25</f>
        <v>376313.66666666669</v>
      </c>
      <c r="U25" s="11">
        <f>IF(R25=0,0,S25/R25*100)</f>
        <v>227.20461971830989</v>
      </c>
      <c r="V25" s="11">
        <v>355000</v>
      </c>
      <c r="W25" s="11">
        <v>355000</v>
      </c>
      <c r="X25" s="11">
        <v>295833.33333333331</v>
      </c>
      <c r="Y25" s="11">
        <v>672147</v>
      </c>
      <c r="Z25" s="11">
        <f>Y25-X25</f>
        <v>376313.66666666669</v>
      </c>
      <c r="AA25" s="11">
        <f>IF(X25=0,0,Y25/X25*100)</f>
        <v>227.20461971830989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</row>
    <row r="26" spans="1:135" x14ac:dyDescent="0.3">
      <c r="A26" s="10"/>
      <c r="B26" s="10">
        <v>25010200</v>
      </c>
      <c r="C26" s="10" t="s">
        <v>51</v>
      </c>
      <c r="D26" s="11">
        <v>685498</v>
      </c>
      <c r="E26" s="11">
        <v>685498</v>
      </c>
      <c r="F26" s="11">
        <v>571248.33333333337</v>
      </c>
      <c r="G26" s="11">
        <v>348819.86000000004</v>
      </c>
      <c r="H26" s="11">
        <f>G26-F26</f>
        <v>-222428.47333333333</v>
      </c>
      <c r="I26" s="11">
        <f>IF(F26=0,0,G26/F26*100)</f>
        <v>61.062735704553482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685498</v>
      </c>
      <c r="AC26" s="11">
        <v>685498</v>
      </c>
      <c r="AD26" s="11">
        <v>571248.33333333337</v>
      </c>
      <c r="AE26" s="11">
        <v>348819.86000000004</v>
      </c>
      <c r="AF26" s="11">
        <f>AE26-AD26</f>
        <v>-222428.47333333333</v>
      </c>
      <c r="AG26" s="11">
        <f>IF(AD26=0,0,AE26/AD26*100)</f>
        <v>61.062735704553482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319047</v>
      </c>
      <c r="AU26" s="11">
        <v>319047</v>
      </c>
      <c r="AV26" s="11">
        <v>265872.5</v>
      </c>
      <c r="AW26" s="11">
        <v>189020.5</v>
      </c>
      <c r="AX26" s="11">
        <f>AW26-AV26</f>
        <v>-76852</v>
      </c>
      <c r="AY26" s="11">
        <f>IF(AV26=0,0,AW26/AV26*100)</f>
        <v>71.094415556328698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120116</v>
      </c>
      <c r="BG26" s="11">
        <v>120116</v>
      </c>
      <c r="BH26" s="11">
        <v>100096.66666666667</v>
      </c>
      <c r="BI26" s="11">
        <v>37096.14</v>
      </c>
      <c r="BJ26" s="11">
        <f>BI26-BH26</f>
        <v>-63000.526666666672</v>
      </c>
      <c r="BK26" s="11">
        <f>IF(BH26=0,0,BI26/BH26*100)</f>
        <v>37.060315028805483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128435</v>
      </c>
      <c r="BY26" s="11">
        <v>128435</v>
      </c>
      <c r="BZ26" s="11">
        <v>107029.16666666667</v>
      </c>
      <c r="CA26" s="11">
        <v>39765.46</v>
      </c>
      <c r="CB26" s="11">
        <f>CA26-BZ26</f>
        <v>-67263.706666666665</v>
      </c>
      <c r="CC26" s="11">
        <f>IF(BZ26=0,0,CA26/BZ26*100)</f>
        <v>37.153853700315331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117900</v>
      </c>
      <c r="DC26" s="11">
        <v>117900</v>
      </c>
      <c r="DD26" s="11">
        <v>98250</v>
      </c>
      <c r="DE26" s="11">
        <v>82937.759999999995</v>
      </c>
      <c r="DF26" s="11">
        <f>DE26-DD26</f>
        <v>-15312.240000000005</v>
      </c>
      <c r="DG26" s="11">
        <f>IF(DD26=0,0,DE26/DD26*100)</f>
        <v>84.415022900763347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</row>
    <row r="27" spans="1:135" x14ac:dyDescent="0.3">
      <c r="A27" s="10"/>
      <c r="B27" s="10">
        <v>25010300</v>
      </c>
      <c r="C27" s="10" t="s">
        <v>52</v>
      </c>
      <c r="D27" s="11">
        <v>140714</v>
      </c>
      <c r="E27" s="11">
        <v>145663.94</v>
      </c>
      <c r="F27" s="11">
        <v>121386.61666666667</v>
      </c>
      <c r="G27" s="11">
        <v>123063.75000000001</v>
      </c>
      <c r="H27" s="11">
        <f>G27-F27</f>
        <v>1677.1333333333459</v>
      </c>
      <c r="I27" s="11">
        <f>IF(F27=0,0,G27/F27*100)</f>
        <v>101.38164599968944</v>
      </c>
      <c r="J27" s="11">
        <v>91634</v>
      </c>
      <c r="K27" s="11">
        <v>96583.94</v>
      </c>
      <c r="L27" s="11">
        <v>80486.616666666669</v>
      </c>
      <c r="M27" s="11">
        <v>88050.84</v>
      </c>
      <c r="N27" s="11">
        <f>M27-L27</f>
        <v>7564.2233333333279</v>
      </c>
      <c r="O27" s="11">
        <f>IF(L27=0,0,M27/L27*100)</f>
        <v>109.39811318527697</v>
      </c>
      <c r="P27" s="11">
        <v>17520</v>
      </c>
      <c r="Q27" s="11">
        <v>17520</v>
      </c>
      <c r="R27" s="11">
        <v>14600</v>
      </c>
      <c r="S27" s="11">
        <v>14219.83</v>
      </c>
      <c r="T27" s="11">
        <f>S27-R27</f>
        <v>-380.17000000000007</v>
      </c>
      <c r="U27" s="11">
        <f>IF(R27=0,0,S27/R27*100)</f>
        <v>97.396095890410962</v>
      </c>
      <c r="V27" s="11">
        <v>17520</v>
      </c>
      <c r="W27" s="11">
        <v>17520</v>
      </c>
      <c r="X27" s="11">
        <v>14600</v>
      </c>
      <c r="Y27" s="11">
        <v>14219.83</v>
      </c>
      <c r="Z27" s="11">
        <f>Y27-X27</f>
        <v>-380.17000000000007</v>
      </c>
      <c r="AA27" s="11">
        <f>IF(X27=0,0,Y27/X27*100)</f>
        <v>97.396095890410962</v>
      </c>
      <c r="AB27" s="11">
        <v>31560</v>
      </c>
      <c r="AC27" s="11">
        <v>31560</v>
      </c>
      <c r="AD27" s="11">
        <v>26300</v>
      </c>
      <c r="AE27" s="11">
        <v>20793.079999999998</v>
      </c>
      <c r="AF27" s="11">
        <f>AE27-AD27</f>
        <v>-5506.9200000000019</v>
      </c>
      <c r="AG27" s="11">
        <f>IF(AD27=0,0,AE27/AD27*100)</f>
        <v>79.061140684410631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2000</v>
      </c>
      <c r="AU27" s="11">
        <v>2000</v>
      </c>
      <c r="AV27" s="11">
        <v>1666.6666666666667</v>
      </c>
      <c r="AW27" s="11">
        <v>486.1</v>
      </c>
      <c r="AX27" s="11">
        <f>AW27-AV27</f>
        <v>-1180.5666666666666</v>
      </c>
      <c r="AY27" s="11">
        <f>IF(AV27=0,0,AW27/AV27*100)</f>
        <v>29.165999999999997</v>
      </c>
      <c r="AZ27" s="11">
        <v>4300</v>
      </c>
      <c r="BA27" s="11">
        <v>4300</v>
      </c>
      <c r="BB27" s="11">
        <v>3583.3333333333339</v>
      </c>
      <c r="BC27" s="11">
        <v>2910.33</v>
      </c>
      <c r="BD27" s="11">
        <f>BC27-BB27</f>
        <v>-673.00333333333401</v>
      </c>
      <c r="BE27" s="11">
        <f>IF(BB27=0,0,BC27/BB27*100)</f>
        <v>81.218511627906963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1760</v>
      </c>
      <c r="BS27" s="11">
        <v>1760</v>
      </c>
      <c r="BT27" s="11">
        <v>1466.6666666666667</v>
      </c>
      <c r="BU27" s="11">
        <v>575.07000000000005</v>
      </c>
      <c r="BV27" s="11">
        <f>BU27-BT27</f>
        <v>-891.59666666666669</v>
      </c>
      <c r="BW27" s="11">
        <f>IF(BT27=0,0,BU27/BT27*100)</f>
        <v>39.209318181818183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2000</v>
      </c>
      <c r="CQ27" s="11">
        <v>2000</v>
      </c>
      <c r="CR27" s="11">
        <v>1666.6666666666667</v>
      </c>
      <c r="CS27" s="11">
        <v>1483.9</v>
      </c>
      <c r="CT27" s="11">
        <f>CS27-CR27</f>
        <v>-182.76666666666665</v>
      </c>
      <c r="CU27" s="11">
        <f>IF(CR27=0,0,CS27/CR27*100)</f>
        <v>89.034000000000006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1</v>
      </c>
      <c r="DL27" s="11">
        <f>DK27-DJ27</f>
        <v>1</v>
      </c>
      <c r="DM27" s="11">
        <f>IF(DJ27=0,0,DK27/DJ27*100)</f>
        <v>0</v>
      </c>
      <c r="DN27" s="11">
        <v>20000</v>
      </c>
      <c r="DO27" s="11">
        <v>20000</v>
      </c>
      <c r="DP27" s="11">
        <v>16666.666666666664</v>
      </c>
      <c r="DQ27" s="11">
        <v>13478.74</v>
      </c>
      <c r="DR27" s="11">
        <f>DQ27-DP27</f>
        <v>-3187.9266666666645</v>
      </c>
      <c r="DS27" s="11">
        <f>IF(DP27=0,0,DQ27/DP27*100)</f>
        <v>80.872440000000012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1500</v>
      </c>
      <c r="EA27" s="11">
        <v>1500</v>
      </c>
      <c r="EB27" s="11">
        <v>1250</v>
      </c>
      <c r="EC27" s="11">
        <v>1857.94</v>
      </c>
      <c r="ED27" s="11">
        <f>EC27-EB27</f>
        <v>607.94000000000005</v>
      </c>
      <c r="EE27" s="11">
        <f>IF(EB27=0,0,EC27/EB27*100)</f>
        <v>148.6352</v>
      </c>
    </row>
    <row r="28" spans="1:135" x14ac:dyDescent="0.3">
      <c r="A28" s="10"/>
      <c r="B28" s="10">
        <v>25010400</v>
      </c>
      <c r="C28" s="10" t="s">
        <v>53</v>
      </c>
      <c r="D28" s="11">
        <v>0</v>
      </c>
      <c r="E28" s="11">
        <v>88859.45</v>
      </c>
      <c r="F28" s="11">
        <v>74049.541666666672</v>
      </c>
      <c r="G28" s="11">
        <v>131199.87</v>
      </c>
      <c r="H28" s="11">
        <f>G28-F28</f>
        <v>57150.328333333324</v>
      </c>
      <c r="I28" s="11">
        <f>IF(F28=0,0,G28/F28*100)</f>
        <v>177.17850380572915</v>
      </c>
      <c r="J28" s="11">
        <v>0</v>
      </c>
      <c r="K28" s="11">
        <v>84647.25</v>
      </c>
      <c r="L28" s="11">
        <v>70539.375</v>
      </c>
      <c r="M28" s="11">
        <v>125311.93</v>
      </c>
      <c r="N28" s="11">
        <f>M28-L28</f>
        <v>54772.554999999993</v>
      </c>
      <c r="O28" s="11">
        <f>IF(L28=0,0,M28/L28*100)</f>
        <v>177.648200030125</v>
      </c>
      <c r="P28" s="11">
        <v>0</v>
      </c>
      <c r="Q28" s="11">
        <v>4212.2</v>
      </c>
      <c r="R28" s="11">
        <v>3510.1666666666661</v>
      </c>
      <c r="S28" s="11">
        <v>5887.94</v>
      </c>
      <c r="T28" s="11">
        <f>S28-R28</f>
        <v>2377.7733333333335</v>
      </c>
      <c r="U28" s="11">
        <f>IF(R28=0,0,S28/R28*100)</f>
        <v>167.73961350363234</v>
      </c>
      <c r="V28" s="11">
        <v>0</v>
      </c>
      <c r="W28" s="11">
        <v>4212.2</v>
      </c>
      <c r="X28" s="11">
        <v>3510.1666666666661</v>
      </c>
      <c r="Y28" s="11">
        <v>5887.94</v>
      </c>
      <c r="Z28" s="11">
        <f>Y28-X28</f>
        <v>2377.7733333333335</v>
      </c>
      <c r="AA28" s="11">
        <f>IF(X28=0,0,Y28/X28*100)</f>
        <v>167.73961350363234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</row>
    <row r="29" spans="1:135" x14ac:dyDescent="0.3">
      <c r="A29" s="10"/>
      <c r="B29" s="10">
        <v>25020000</v>
      </c>
      <c r="C29" s="10" t="s">
        <v>54</v>
      </c>
      <c r="D29" s="11">
        <v>0</v>
      </c>
      <c r="E29" s="11">
        <v>5489080.9500000002</v>
      </c>
      <c r="F29" s="11">
        <v>4574234.125</v>
      </c>
      <c r="G29" s="11">
        <v>5379476.3500000006</v>
      </c>
      <c r="H29" s="11">
        <f>G29-F29</f>
        <v>805242.22500000056</v>
      </c>
      <c r="I29" s="11">
        <f>IF(F29=0,0,G29/F29*100)</f>
        <v>117.60386991560037</v>
      </c>
      <c r="J29" s="11">
        <v>0</v>
      </c>
      <c r="K29" s="11">
        <v>4330256.42</v>
      </c>
      <c r="L29" s="11">
        <v>3608547.0166666666</v>
      </c>
      <c r="M29" s="11">
        <v>4220651.82</v>
      </c>
      <c r="N29" s="11">
        <f>M29-L29</f>
        <v>612104.80333333369</v>
      </c>
      <c r="O29" s="11">
        <f>IF(L29=0,0,M29/L29*100)</f>
        <v>116.96263899309687</v>
      </c>
      <c r="P29" s="11">
        <v>0</v>
      </c>
      <c r="Q29" s="11">
        <v>1020592.55</v>
      </c>
      <c r="R29" s="11">
        <v>850493.79166666674</v>
      </c>
      <c r="S29" s="11">
        <v>1020592.55</v>
      </c>
      <c r="T29" s="11">
        <f>S29-R29</f>
        <v>170098.7583333333</v>
      </c>
      <c r="U29" s="11">
        <f>IF(R29=0,0,S29/R29*100)</f>
        <v>120</v>
      </c>
      <c r="V29" s="11">
        <v>0</v>
      </c>
      <c r="W29" s="11">
        <v>1020592.55</v>
      </c>
      <c r="X29" s="11">
        <v>850493.79166666674</v>
      </c>
      <c r="Y29" s="11">
        <v>1020592.55</v>
      </c>
      <c r="Z29" s="11">
        <f>Y29-X29</f>
        <v>170098.7583333333</v>
      </c>
      <c r="AA29" s="11">
        <f>IF(X29=0,0,Y29/X29*100)</f>
        <v>120</v>
      </c>
      <c r="AB29" s="11">
        <v>0</v>
      </c>
      <c r="AC29" s="11">
        <v>138231.97999999998</v>
      </c>
      <c r="AD29" s="11">
        <v>115193.31666666665</v>
      </c>
      <c r="AE29" s="11">
        <v>138231.97999999998</v>
      </c>
      <c r="AF29" s="11">
        <f>AE29-AD29</f>
        <v>23038.66333333333</v>
      </c>
      <c r="AG29" s="11">
        <f>IF(AD29=0,0,AE29/AD29*100)</f>
        <v>120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5551.95</v>
      </c>
      <c r="BB29" s="11">
        <v>4626.625</v>
      </c>
      <c r="BC29" s="11">
        <v>5551.95</v>
      </c>
      <c r="BD29" s="11">
        <f>BC29-BB29</f>
        <v>925.32499999999982</v>
      </c>
      <c r="BE29" s="11">
        <f>IF(BB29=0,0,BC29/BB29*100)</f>
        <v>120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35290</v>
      </c>
      <c r="BN29" s="11">
        <v>29408.333333333328</v>
      </c>
      <c r="BO29" s="11">
        <v>35290</v>
      </c>
      <c r="BP29" s="11">
        <f>BO29-BN29</f>
        <v>5881.6666666666715</v>
      </c>
      <c r="BQ29" s="11">
        <f>IF(BN29=0,0,BO29/BN29*100)</f>
        <v>120.00000000000001</v>
      </c>
      <c r="BR29" s="11">
        <v>0</v>
      </c>
      <c r="BS29" s="11">
        <v>1693.67</v>
      </c>
      <c r="BT29" s="11">
        <v>1411.3916666666667</v>
      </c>
      <c r="BU29" s="11">
        <v>1693.67</v>
      </c>
      <c r="BV29" s="11">
        <f>BU29-BT29</f>
        <v>282.27833333333342</v>
      </c>
      <c r="BW29" s="11">
        <f>IF(BT29=0,0,BU29/BT29*100)</f>
        <v>120</v>
      </c>
      <c r="BX29" s="11">
        <v>0</v>
      </c>
      <c r="BY29" s="11">
        <v>14277.260000000002</v>
      </c>
      <c r="BZ29" s="11">
        <v>11897.716666666669</v>
      </c>
      <c r="CA29" s="11">
        <v>14277.26</v>
      </c>
      <c r="CB29" s="11">
        <f>CA29-BZ29</f>
        <v>2379.5433333333312</v>
      </c>
      <c r="CC29" s="11">
        <f>IF(BZ29=0,0,CA29/BZ29*100)</f>
        <v>119.99999999999997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6264.95</v>
      </c>
      <c r="CR29" s="11">
        <v>5220.7916666666652</v>
      </c>
      <c r="CS29" s="11">
        <v>6264.95</v>
      </c>
      <c r="CT29" s="11">
        <f>CS29-CR29</f>
        <v>1044.1583333333347</v>
      </c>
      <c r="CU29" s="11">
        <f>IF(CR29=0,0,CS29/CR29*100)</f>
        <v>120.00000000000004</v>
      </c>
      <c r="CV29" s="11">
        <v>0</v>
      </c>
      <c r="CW29" s="11">
        <v>75154.149999999994</v>
      </c>
      <c r="CX29" s="11">
        <v>62628.458333333321</v>
      </c>
      <c r="CY29" s="11">
        <v>75154.149999999994</v>
      </c>
      <c r="CZ29" s="11">
        <f>CY29-CX29</f>
        <v>12525.691666666673</v>
      </c>
      <c r="DA29" s="11">
        <f>IF(CX29=0,0,CY29/CX29*100)</f>
        <v>120.00000000000001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</row>
    <row r="30" spans="1:135" x14ac:dyDescent="0.3">
      <c r="A30" s="10"/>
      <c r="B30" s="10">
        <v>25020100</v>
      </c>
      <c r="C30" s="10" t="s">
        <v>55</v>
      </c>
      <c r="D30" s="11">
        <v>0</v>
      </c>
      <c r="E30" s="11">
        <v>5441076.4800000004</v>
      </c>
      <c r="F30" s="11">
        <v>4534230.4000000004</v>
      </c>
      <c r="G30" s="11">
        <v>5331471.8800000008</v>
      </c>
      <c r="H30" s="11">
        <f>G30-F30</f>
        <v>797241.48000000045</v>
      </c>
      <c r="I30" s="11">
        <f>IF(F30=0,0,G30/F30*100)</f>
        <v>117.58272980570199</v>
      </c>
      <c r="J30" s="11">
        <v>0</v>
      </c>
      <c r="K30" s="11">
        <v>4330256.42</v>
      </c>
      <c r="L30" s="11">
        <v>3608547.0166666666</v>
      </c>
      <c r="M30" s="11">
        <v>4220651.82</v>
      </c>
      <c r="N30" s="11">
        <f>M30-L30</f>
        <v>612104.80333333369</v>
      </c>
      <c r="O30" s="11">
        <f>IF(L30=0,0,M30/L30*100)</f>
        <v>116.96263899309687</v>
      </c>
      <c r="P30" s="11">
        <v>0</v>
      </c>
      <c r="Q30" s="11">
        <v>1004014.06</v>
      </c>
      <c r="R30" s="11">
        <v>836678.38333333342</v>
      </c>
      <c r="S30" s="11">
        <v>1004014.06</v>
      </c>
      <c r="T30" s="11">
        <f>S30-R30</f>
        <v>167335.67666666664</v>
      </c>
      <c r="U30" s="11">
        <f>IF(R30=0,0,S30/R30*100)</f>
        <v>120</v>
      </c>
      <c r="V30" s="11">
        <v>0</v>
      </c>
      <c r="W30" s="11">
        <v>1004014.06</v>
      </c>
      <c r="X30" s="11">
        <v>836678.38333333342</v>
      </c>
      <c r="Y30" s="11">
        <v>1004014.06</v>
      </c>
      <c r="Z30" s="11">
        <f>Y30-X30</f>
        <v>167335.67666666664</v>
      </c>
      <c r="AA30" s="11">
        <f>IF(X30=0,0,Y30/X30*100)</f>
        <v>120</v>
      </c>
      <c r="AB30" s="11">
        <v>0</v>
      </c>
      <c r="AC30" s="11">
        <v>106806</v>
      </c>
      <c r="AD30" s="11">
        <v>89004.999999999985</v>
      </c>
      <c r="AE30" s="11">
        <v>106806</v>
      </c>
      <c r="AF30" s="11">
        <f>AE30-AD30</f>
        <v>17801.000000000015</v>
      </c>
      <c r="AG30" s="11">
        <f>IF(AD30=0,0,AE30/AD30*100)</f>
        <v>120.00000000000001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35290</v>
      </c>
      <c r="BN30" s="11">
        <v>29408.333333333328</v>
      </c>
      <c r="BO30" s="11">
        <v>35290</v>
      </c>
      <c r="BP30" s="11">
        <f>BO30-BN30</f>
        <v>5881.6666666666715</v>
      </c>
      <c r="BQ30" s="11">
        <f>IF(BN30=0,0,BO30/BN30*100)</f>
        <v>120.00000000000001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71516</v>
      </c>
      <c r="CX30" s="11">
        <v>59596.666666666657</v>
      </c>
      <c r="CY30" s="11">
        <v>71516</v>
      </c>
      <c r="CZ30" s="11">
        <f>CY30-CX30</f>
        <v>11919.333333333343</v>
      </c>
      <c r="DA30" s="11">
        <f>IF(CX30=0,0,CY30/CX30*100)</f>
        <v>120.00000000000001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</row>
    <row r="31" spans="1:135" x14ac:dyDescent="0.3">
      <c r="A31" s="10"/>
      <c r="B31" s="10">
        <v>25020200</v>
      </c>
      <c r="C31" s="10" t="s">
        <v>56</v>
      </c>
      <c r="D31" s="11">
        <v>0</v>
      </c>
      <c r="E31" s="11">
        <v>48004.47</v>
      </c>
      <c r="F31" s="11">
        <v>40003.724999999999</v>
      </c>
      <c r="G31" s="11">
        <v>48004.47</v>
      </c>
      <c r="H31" s="11">
        <f>G31-F31</f>
        <v>8000.7450000000026</v>
      </c>
      <c r="I31" s="11">
        <f>IF(F31=0,0,G31/F31*100)</f>
        <v>120.00000000000001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16578.490000000002</v>
      </c>
      <c r="R31" s="11">
        <v>13815.408333333333</v>
      </c>
      <c r="S31" s="11">
        <v>16578.490000000002</v>
      </c>
      <c r="T31" s="11">
        <f>S31-R31</f>
        <v>2763.0816666666688</v>
      </c>
      <c r="U31" s="11">
        <f>IF(R31=0,0,S31/R31*100)</f>
        <v>120.00000000000001</v>
      </c>
      <c r="V31" s="11">
        <v>0</v>
      </c>
      <c r="W31" s="11">
        <v>16578.490000000002</v>
      </c>
      <c r="X31" s="11">
        <v>13815.408333333333</v>
      </c>
      <c r="Y31" s="11">
        <v>16578.490000000002</v>
      </c>
      <c r="Z31" s="11">
        <f>Y31-X31</f>
        <v>2763.0816666666688</v>
      </c>
      <c r="AA31" s="11">
        <f>IF(X31=0,0,Y31/X31*100)</f>
        <v>120.00000000000001</v>
      </c>
      <c r="AB31" s="11">
        <v>0</v>
      </c>
      <c r="AC31" s="11">
        <v>31425.980000000003</v>
      </c>
      <c r="AD31" s="11">
        <v>26188.316666666669</v>
      </c>
      <c r="AE31" s="11">
        <v>31425.980000000003</v>
      </c>
      <c r="AF31" s="11">
        <f>AE31-AD31</f>
        <v>5237.6633333333339</v>
      </c>
      <c r="AG31" s="11">
        <f>IF(AD31=0,0,AE31/AD31*100)</f>
        <v>120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5551.95</v>
      </c>
      <c r="BB31" s="11">
        <v>4626.625</v>
      </c>
      <c r="BC31" s="11">
        <v>5551.95</v>
      </c>
      <c r="BD31" s="11">
        <f>BC31-BB31</f>
        <v>925.32499999999982</v>
      </c>
      <c r="BE31" s="11">
        <f>IF(BB31=0,0,BC31/BB31*100)</f>
        <v>120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1693.67</v>
      </c>
      <c r="BT31" s="11">
        <v>1411.3916666666667</v>
      </c>
      <c r="BU31" s="11">
        <v>1693.67</v>
      </c>
      <c r="BV31" s="11">
        <f>BU31-BT31</f>
        <v>282.27833333333342</v>
      </c>
      <c r="BW31" s="11">
        <f>IF(BT31=0,0,BU31/BT31*100)</f>
        <v>120</v>
      </c>
      <c r="BX31" s="11">
        <v>0</v>
      </c>
      <c r="BY31" s="11">
        <v>14277.260000000002</v>
      </c>
      <c r="BZ31" s="11">
        <v>11897.716666666669</v>
      </c>
      <c r="CA31" s="11">
        <v>14277.26</v>
      </c>
      <c r="CB31" s="11">
        <f>CA31-BZ31</f>
        <v>2379.5433333333312</v>
      </c>
      <c r="CC31" s="11">
        <f>IF(BZ31=0,0,CA31/BZ31*100)</f>
        <v>119.99999999999997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6264.95</v>
      </c>
      <c r="CR31" s="11">
        <v>5220.7916666666652</v>
      </c>
      <c r="CS31" s="11">
        <v>6264.95</v>
      </c>
      <c r="CT31" s="11">
        <f>CS31-CR31</f>
        <v>1044.1583333333347</v>
      </c>
      <c r="CU31" s="11">
        <f>IF(CR31=0,0,CS31/CR31*100)</f>
        <v>120.00000000000004</v>
      </c>
      <c r="CV31" s="11">
        <v>0</v>
      </c>
      <c r="CW31" s="11">
        <v>3638.15</v>
      </c>
      <c r="CX31" s="11">
        <v>3031.7916666666674</v>
      </c>
      <c r="CY31" s="11">
        <v>3638.15</v>
      </c>
      <c r="CZ31" s="11">
        <f>CY31-CX31</f>
        <v>606.35833333333267</v>
      </c>
      <c r="DA31" s="11">
        <f>IF(CX31=0,0,CY31/CX31*100)</f>
        <v>119.99999999999997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</row>
    <row r="32" spans="1:135" x14ac:dyDescent="0.3">
      <c r="A32" s="10"/>
      <c r="B32" s="10">
        <v>30000000</v>
      </c>
      <c r="C32" s="10" t="s">
        <v>57</v>
      </c>
      <c r="D32" s="11">
        <v>100000</v>
      </c>
      <c r="E32" s="11">
        <v>100000</v>
      </c>
      <c r="F32" s="11">
        <v>100000</v>
      </c>
      <c r="G32" s="11">
        <v>138329</v>
      </c>
      <c r="H32" s="11">
        <f>G32-F32</f>
        <v>38329</v>
      </c>
      <c r="I32" s="11">
        <f>IF(F32=0,0,G32/F32*100)</f>
        <v>138.32899999999998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100000</v>
      </c>
      <c r="Q32" s="11">
        <v>100000</v>
      </c>
      <c r="R32" s="11">
        <v>100000</v>
      </c>
      <c r="S32" s="11">
        <v>130652.43</v>
      </c>
      <c r="T32" s="11">
        <f>S32-R32</f>
        <v>30652.429999999993</v>
      </c>
      <c r="U32" s="11">
        <f>IF(R32=0,0,S32/R32*100)</f>
        <v>130.65243000000001</v>
      </c>
      <c r="V32" s="11">
        <v>100000</v>
      </c>
      <c r="W32" s="11">
        <v>100000</v>
      </c>
      <c r="X32" s="11">
        <v>100000</v>
      </c>
      <c r="Y32" s="11">
        <v>130652.43</v>
      </c>
      <c r="Z32" s="11">
        <f>Y32-X32</f>
        <v>30652.429999999993</v>
      </c>
      <c r="AA32" s="11">
        <f>IF(X32=0,0,Y32/X32*100)</f>
        <v>130.65243000000001</v>
      </c>
      <c r="AB32" s="11">
        <v>0</v>
      </c>
      <c r="AC32" s="11">
        <v>0</v>
      </c>
      <c r="AD32" s="11">
        <v>0</v>
      </c>
      <c r="AE32" s="11">
        <v>7676.57</v>
      </c>
      <c r="AF32" s="11">
        <f>AE32-AD32</f>
        <v>7676.57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7676.57</v>
      </c>
      <c r="CT32" s="11">
        <f>CS32-CR32</f>
        <v>7676.57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</row>
    <row r="33" spans="1:135" x14ac:dyDescent="0.3">
      <c r="A33" s="10"/>
      <c r="B33" s="10">
        <v>33000000</v>
      </c>
      <c r="C33" s="10" t="s">
        <v>58</v>
      </c>
      <c r="D33" s="11">
        <v>100000</v>
      </c>
      <c r="E33" s="11">
        <v>100000</v>
      </c>
      <c r="F33" s="11">
        <v>100000</v>
      </c>
      <c r="G33" s="11">
        <v>138329</v>
      </c>
      <c r="H33" s="11">
        <f>G33-F33</f>
        <v>38329</v>
      </c>
      <c r="I33" s="11">
        <f>IF(F33=0,0,G33/F33*100)</f>
        <v>138.32899999999998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100000</v>
      </c>
      <c r="Q33" s="11">
        <v>100000</v>
      </c>
      <c r="R33" s="11">
        <v>100000</v>
      </c>
      <c r="S33" s="11">
        <v>130652.43</v>
      </c>
      <c r="T33" s="11">
        <f>S33-R33</f>
        <v>30652.429999999993</v>
      </c>
      <c r="U33" s="11">
        <f>IF(R33=0,0,S33/R33*100)</f>
        <v>130.65243000000001</v>
      </c>
      <c r="V33" s="11">
        <v>100000</v>
      </c>
      <c r="W33" s="11">
        <v>100000</v>
      </c>
      <c r="X33" s="11">
        <v>100000</v>
      </c>
      <c r="Y33" s="11">
        <v>130652.43</v>
      </c>
      <c r="Z33" s="11">
        <f>Y33-X33</f>
        <v>30652.429999999993</v>
      </c>
      <c r="AA33" s="11">
        <f>IF(X33=0,0,Y33/X33*100)</f>
        <v>130.65243000000001</v>
      </c>
      <c r="AB33" s="11">
        <v>0</v>
      </c>
      <c r="AC33" s="11">
        <v>0</v>
      </c>
      <c r="AD33" s="11">
        <v>0</v>
      </c>
      <c r="AE33" s="11">
        <v>7676.57</v>
      </c>
      <c r="AF33" s="11">
        <f>AE33-AD33</f>
        <v>7676.57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7676.57</v>
      </c>
      <c r="CT33" s="11">
        <f>CS33-CR33</f>
        <v>7676.57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</row>
    <row r="34" spans="1:135" x14ac:dyDescent="0.3">
      <c r="A34" s="10"/>
      <c r="B34" s="10">
        <v>33010000</v>
      </c>
      <c r="C34" s="10" t="s">
        <v>59</v>
      </c>
      <c r="D34" s="11">
        <v>100000</v>
      </c>
      <c r="E34" s="11">
        <v>100000</v>
      </c>
      <c r="F34" s="11">
        <v>100000</v>
      </c>
      <c r="G34" s="11">
        <v>138329</v>
      </c>
      <c r="H34" s="11">
        <f>G34-F34</f>
        <v>38329</v>
      </c>
      <c r="I34" s="11">
        <f>IF(F34=0,0,G34/F34*100)</f>
        <v>138.32899999999998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100000</v>
      </c>
      <c r="Q34" s="11">
        <v>100000</v>
      </c>
      <c r="R34" s="11">
        <v>100000</v>
      </c>
      <c r="S34" s="11">
        <v>130652.43</v>
      </c>
      <c r="T34" s="11">
        <f>S34-R34</f>
        <v>30652.429999999993</v>
      </c>
      <c r="U34" s="11">
        <f>IF(R34=0,0,S34/R34*100)</f>
        <v>130.65243000000001</v>
      </c>
      <c r="V34" s="11">
        <v>100000</v>
      </c>
      <c r="W34" s="11">
        <v>100000</v>
      </c>
      <c r="X34" s="11">
        <v>100000</v>
      </c>
      <c r="Y34" s="11">
        <v>130652.43</v>
      </c>
      <c r="Z34" s="11">
        <f>Y34-X34</f>
        <v>30652.429999999993</v>
      </c>
      <c r="AA34" s="11">
        <f>IF(X34=0,0,Y34/X34*100)</f>
        <v>130.65243000000001</v>
      </c>
      <c r="AB34" s="11">
        <v>0</v>
      </c>
      <c r="AC34" s="11">
        <v>0</v>
      </c>
      <c r="AD34" s="11">
        <v>0</v>
      </c>
      <c r="AE34" s="11">
        <v>7676.57</v>
      </c>
      <c r="AF34" s="11">
        <f>AE34-AD34</f>
        <v>7676.57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7676.57</v>
      </c>
      <c r="CT34" s="11">
        <f>CS34-CR34</f>
        <v>7676.57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</row>
    <row r="35" spans="1:135" x14ac:dyDescent="0.3">
      <c r="A35" s="10"/>
      <c r="B35" s="10">
        <v>33010100</v>
      </c>
      <c r="C35" s="10" t="s">
        <v>60</v>
      </c>
      <c r="D35" s="11">
        <v>100000</v>
      </c>
      <c r="E35" s="11">
        <v>100000</v>
      </c>
      <c r="F35" s="11">
        <v>100000</v>
      </c>
      <c r="G35" s="11">
        <v>138329</v>
      </c>
      <c r="H35" s="11">
        <f>G35-F35</f>
        <v>38329</v>
      </c>
      <c r="I35" s="11">
        <f>IF(F35=0,0,G35/F35*100)</f>
        <v>138.32899999999998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100000</v>
      </c>
      <c r="Q35" s="11">
        <v>100000</v>
      </c>
      <c r="R35" s="11">
        <v>100000</v>
      </c>
      <c r="S35" s="11">
        <v>130652.43</v>
      </c>
      <c r="T35" s="11">
        <f>S35-R35</f>
        <v>30652.429999999993</v>
      </c>
      <c r="U35" s="11">
        <f>IF(R35=0,0,S35/R35*100)</f>
        <v>130.65243000000001</v>
      </c>
      <c r="V35" s="11">
        <v>100000</v>
      </c>
      <c r="W35" s="11">
        <v>100000</v>
      </c>
      <c r="X35" s="11">
        <v>100000</v>
      </c>
      <c r="Y35" s="11">
        <v>130652.43</v>
      </c>
      <c r="Z35" s="11">
        <f>Y35-X35</f>
        <v>30652.429999999993</v>
      </c>
      <c r="AA35" s="11">
        <f>IF(X35=0,0,Y35/X35*100)</f>
        <v>130.65243000000001</v>
      </c>
      <c r="AB35" s="11">
        <v>0</v>
      </c>
      <c r="AC35" s="11">
        <v>0</v>
      </c>
      <c r="AD35" s="11">
        <v>0</v>
      </c>
      <c r="AE35" s="11">
        <v>7676.57</v>
      </c>
      <c r="AF35" s="11">
        <f>AE35-AD35</f>
        <v>7676.57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7676.57</v>
      </c>
      <c r="CT35" s="11">
        <f>CS35-CR35</f>
        <v>7676.57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</row>
    <row r="36" spans="1:135" x14ac:dyDescent="0.3">
      <c r="A36" s="10"/>
      <c r="B36" s="10">
        <v>40000000</v>
      </c>
      <c r="C36" s="10" t="s">
        <v>61</v>
      </c>
      <c r="D36" s="11">
        <v>0</v>
      </c>
      <c r="E36" s="11">
        <v>2189375</v>
      </c>
      <c r="F36" s="11">
        <v>2189375</v>
      </c>
      <c r="G36" s="11">
        <v>2099640.2999999998</v>
      </c>
      <c r="H36" s="11">
        <f>G36-F36</f>
        <v>-89734.700000000186</v>
      </c>
      <c r="I36" s="11">
        <f>IF(F36=0,0,G36/F36*100)</f>
        <v>95.901355409648858</v>
      </c>
      <c r="J36" s="11">
        <v>0</v>
      </c>
      <c r="K36" s="11">
        <v>2189375</v>
      </c>
      <c r="L36" s="11">
        <v>2189375</v>
      </c>
      <c r="M36" s="11">
        <v>2099640.2999999998</v>
      </c>
      <c r="N36" s="11">
        <f>M36-L36</f>
        <v>-89734.700000000186</v>
      </c>
      <c r="O36" s="11">
        <f>IF(L36=0,0,M36/L36*100)</f>
        <v>95.901355409648858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</row>
    <row r="37" spans="1:135" x14ac:dyDescent="0.3">
      <c r="A37" s="10"/>
      <c r="B37" s="10">
        <v>41000000</v>
      </c>
      <c r="C37" s="10" t="s">
        <v>62</v>
      </c>
      <c r="D37" s="11">
        <v>0</v>
      </c>
      <c r="E37" s="11">
        <v>2189375</v>
      </c>
      <c r="F37" s="11">
        <v>2189375</v>
      </c>
      <c r="G37" s="11">
        <v>2099640.2999999998</v>
      </c>
      <c r="H37" s="11">
        <f>G37-F37</f>
        <v>-89734.700000000186</v>
      </c>
      <c r="I37" s="11">
        <f>IF(F37=0,0,G37/F37*100)</f>
        <v>95.901355409648858</v>
      </c>
      <c r="J37" s="11">
        <v>0</v>
      </c>
      <c r="K37" s="11">
        <v>2189375</v>
      </c>
      <c r="L37" s="11">
        <v>2189375</v>
      </c>
      <c r="M37" s="11">
        <v>2099640.2999999998</v>
      </c>
      <c r="N37" s="11">
        <f>M37-L37</f>
        <v>-89734.700000000186</v>
      </c>
      <c r="O37" s="11">
        <f>IF(L37=0,0,M37/L37*100)</f>
        <v>95.901355409648858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</row>
    <row r="38" spans="1:135" x14ac:dyDescent="0.3">
      <c r="A38" s="10"/>
      <c r="B38" s="10">
        <v>41050000</v>
      </c>
      <c r="C38" s="10" t="s">
        <v>63</v>
      </c>
      <c r="D38" s="11">
        <v>0</v>
      </c>
      <c r="E38" s="11">
        <v>2189375</v>
      </c>
      <c r="F38" s="11">
        <v>2189375</v>
      </c>
      <c r="G38" s="11">
        <v>2099640.2999999998</v>
      </c>
      <c r="H38" s="11">
        <f>G38-F38</f>
        <v>-89734.700000000186</v>
      </c>
      <c r="I38" s="11">
        <f>IF(F38=0,0,G38/F38*100)</f>
        <v>95.901355409648858</v>
      </c>
      <c r="J38" s="11">
        <v>0</v>
      </c>
      <c r="K38" s="11">
        <v>2189375</v>
      </c>
      <c r="L38" s="11">
        <v>2189375</v>
      </c>
      <c r="M38" s="11">
        <v>2099640.2999999998</v>
      </c>
      <c r="N38" s="11">
        <f>M38-L38</f>
        <v>-89734.700000000186</v>
      </c>
      <c r="O38" s="11">
        <f>IF(L38=0,0,M38/L38*100)</f>
        <v>95.901355409648858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</row>
    <row r="39" spans="1:135" x14ac:dyDescent="0.3">
      <c r="A39" s="10"/>
      <c r="B39" s="10">
        <v>41053900</v>
      </c>
      <c r="C39" s="10" t="s">
        <v>64</v>
      </c>
      <c r="D39" s="11">
        <v>0</v>
      </c>
      <c r="E39" s="11">
        <v>2189375</v>
      </c>
      <c r="F39" s="11">
        <v>2189375</v>
      </c>
      <c r="G39" s="11">
        <v>2099640.2999999998</v>
      </c>
      <c r="H39" s="11">
        <f>G39-F39</f>
        <v>-89734.700000000186</v>
      </c>
      <c r="I39" s="11">
        <f>IF(F39=0,0,G39/F39*100)</f>
        <v>95.901355409648858</v>
      </c>
      <c r="J39" s="11">
        <v>0</v>
      </c>
      <c r="K39" s="11">
        <v>2189375</v>
      </c>
      <c r="L39" s="11">
        <v>2189375</v>
      </c>
      <c r="M39" s="11">
        <v>2099640.2999999998</v>
      </c>
      <c r="N39" s="11">
        <f>M39-L39</f>
        <v>-89734.700000000186</v>
      </c>
      <c r="O39" s="11">
        <f>IF(L39=0,0,M39/L39*100)</f>
        <v>95.901355409648858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</row>
    <row r="40" spans="1:135" x14ac:dyDescent="0.3">
      <c r="A40" s="12" t="s">
        <v>65</v>
      </c>
      <c r="B40" s="13"/>
      <c r="C40" s="13"/>
      <c r="D40" s="14">
        <v>4502253</v>
      </c>
      <c r="E40" s="14">
        <v>10100154.139999999</v>
      </c>
      <c r="F40" s="14">
        <v>8432988.2833333332</v>
      </c>
      <c r="G40" s="14">
        <v>9581138.4699999988</v>
      </c>
      <c r="H40" s="14">
        <f>G40-F40</f>
        <v>1148150.1866666656</v>
      </c>
      <c r="I40" s="14">
        <f>IF(F40=0,0,G40/F40*100)</f>
        <v>113.6149861483364</v>
      </c>
      <c r="J40" s="14">
        <v>3228300</v>
      </c>
      <c r="K40" s="14">
        <v>7663164.4100000001</v>
      </c>
      <c r="L40" s="14">
        <v>6385970.3416666668</v>
      </c>
      <c r="M40" s="14">
        <v>7044479.0899999999</v>
      </c>
      <c r="N40" s="14">
        <f>M40-L40</f>
        <v>658508.74833333306</v>
      </c>
      <c r="O40" s="14">
        <f>IF(L40=0,0,M40/L40*100)</f>
        <v>110.31180405014955</v>
      </c>
      <c r="P40" s="14">
        <v>494650</v>
      </c>
      <c r="Q40" s="14">
        <v>1519454.75</v>
      </c>
      <c r="R40" s="14">
        <v>1281652.2916666667</v>
      </c>
      <c r="S40" s="14">
        <v>1913916.19</v>
      </c>
      <c r="T40" s="14">
        <f>S40-R40</f>
        <v>632263.8983333332</v>
      </c>
      <c r="U40" s="14">
        <f>IF(R40=0,0,S40/R40*100)</f>
        <v>149.3319367853768</v>
      </c>
      <c r="V40" s="14">
        <v>494650</v>
      </c>
      <c r="W40" s="14">
        <v>1519454.75</v>
      </c>
      <c r="X40" s="14">
        <v>1281652.2916666667</v>
      </c>
      <c r="Y40" s="14">
        <v>1913916.19</v>
      </c>
      <c r="Z40" s="14">
        <f>Y40-X40</f>
        <v>632263.8983333332</v>
      </c>
      <c r="AA40" s="14">
        <f>IF(X40=0,0,Y40/X40*100)</f>
        <v>149.3319367853768</v>
      </c>
      <c r="AB40" s="14">
        <v>779303</v>
      </c>
      <c r="AC40" s="14">
        <v>917534.98</v>
      </c>
      <c r="AD40" s="14">
        <v>765365.65</v>
      </c>
      <c r="AE40" s="14">
        <v>622743.19000000006</v>
      </c>
      <c r="AF40" s="14">
        <f>AE40-AD40</f>
        <v>-142622.45999999996</v>
      </c>
      <c r="AG40" s="14">
        <f>IF(AD40=0,0,AE40/AD40*100)</f>
        <v>81.365448005146305</v>
      </c>
      <c r="AH40" s="14">
        <v>0</v>
      </c>
      <c r="AI40" s="14">
        <v>0</v>
      </c>
      <c r="AJ40" s="14">
        <v>0</v>
      </c>
      <c r="AK40" s="14">
        <v>505.45</v>
      </c>
      <c r="AL40" s="14">
        <f>AK40-AJ40</f>
        <v>505.45</v>
      </c>
      <c r="AM40" s="14">
        <f>IF(AJ40=0,0,AK40/AJ40*100)</f>
        <v>0</v>
      </c>
      <c r="AN40" s="14">
        <v>0</v>
      </c>
      <c r="AO40" s="14">
        <v>0</v>
      </c>
      <c r="AP40" s="14">
        <v>0</v>
      </c>
      <c r="AQ40" s="14">
        <v>95.09</v>
      </c>
      <c r="AR40" s="14">
        <f>AQ40-AP40</f>
        <v>95.09</v>
      </c>
      <c r="AS40" s="14">
        <f>IF(AP40=0,0,AQ40/AP40*100)</f>
        <v>0</v>
      </c>
      <c r="AT40" s="14">
        <v>330047</v>
      </c>
      <c r="AU40" s="14">
        <v>330047</v>
      </c>
      <c r="AV40" s="14">
        <v>275039.16666666669</v>
      </c>
      <c r="AW40" s="14">
        <v>194402.14</v>
      </c>
      <c r="AX40" s="14">
        <f>AW40-AV40</f>
        <v>-80637.026666666672</v>
      </c>
      <c r="AY40" s="14">
        <f>IF(AV40=0,0,AW40/AV40*100)</f>
        <v>70.681620496474736</v>
      </c>
      <c r="AZ40" s="14">
        <v>4300</v>
      </c>
      <c r="BA40" s="14">
        <v>9851.9500000000007</v>
      </c>
      <c r="BB40" s="14">
        <v>8209.9583333333339</v>
      </c>
      <c r="BC40" s="14">
        <v>9135.9399999999987</v>
      </c>
      <c r="BD40" s="14">
        <f>BC40-BB40</f>
        <v>925.98166666666475</v>
      </c>
      <c r="BE40" s="14">
        <f>IF(BB40=0,0,BC40/BB40*100)</f>
        <v>111.27876207248309</v>
      </c>
      <c r="BF40" s="14">
        <v>120509</v>
      </c>
      <c r="BG40" s="14">
        <v>120509</v>
      </c>
      <c r="BH40" s="14">
        <v>100489.66666666667</v>
      </c>
      <c r="BI40" s="14">
        <v>37418.269999999997</v>
      </c>
      <c r="BJ40" s="14">
        <f>BI40-BH40</f>
        <v>-63071.396666666675</v>
      </c>
      <c r="BK40" s="14">
        <f>IF(BH40=0,0,BI40/BH40*100)</f>
        <v>37.235938023478361</v>
      </c>
      <c r="BL40" s="14">
        <v>0</v>
      </c>
      <c r="BM40" s="14">
        <v>35290</v>
      </c>
      <c r="BN40" s="14">
        <v>29408.333333333328</v>
      </c>
      <c r="BO40" s="14">
        <v>36150.129999999997</v>
      </c>
      <c r="BP40" s="14">
        <f>BO40-BN40</f>
        <v>6741.7966666666689</v>
      </c>
      <c r="BQ40" s="14">
        <f>IF(BN40=0,0,BO40/BN40*100)</f>
        <v>122.92478322470957</v>
      </c>
      <c r="BR40" s="14">
        <v>1760</v>
      </c>
      <c r="BS40" s="14">
        <v>3453.67</v>
      </c>
      <c r="BT40" s="14">
        <v>2878.0583333333334</v>
      </c>
      <c r="BU40" s="14">
        <v>6697.43</v>
      </c>
      <c r="BV40" s="14">
        <f>BU40-BT40</f>
        <v>3819.3716666666669</v>
      </c>
      <c r="BW40" s="14">
        <f>IF(BT40=0,0,BU40/BT40*100)</f>
        <v>232.70654115766706</v>
      </c>
      <c r="BX40" s="14">
        <v>128935</v>
      </c>
      <c r="BY40" s="14">
        <v>143212.26</v>
      </c>
      <c r="BZ40" s="14">
        <v>119426.88333333335</v>
      </c>
      <c r="CA40" s="14">
        <v>54242.9</v>
      </c>
      <c r="CB40" s="14">
        <f>CA40-BZ40</f>
        <v>-65183.983333333344</v>
      </c>
      <c r="CC40" s="14">
        <f>IF(BZ40=0,0,CA40/BZ40*100)</f>
        <v>45.419338164090071</v>
      </c>
      <c r="CD40" s="14">
        <v>0</v>
      </c>
      <c r="CE40" s="14">
        <v>0</v>
      </c>
      <c r="CF40" s="14">
        <v>0</v>
      </c>
      <c r="CG40" s="14">
        <v>173.41</v>
      </c>
      <c r="CH40" s="14">
        <f>CG40-CF40</f>
        <v>173.41</v>
      </c>
      <c r="CI40" s="14">
        <f>IF(CF40=0,0,CG40/CF40*100)</f>
        <v>0</v>
      </c>
      <c r="CJ40" s="14">
        <v>0</v>
      </c>
      <c r="CK40" s="14">
        <v>0</v>
      </c>
      <c r="CL40" s="14">
        <v>0</v>
      </c>
      <c r="CM40" s="14">
        <v>25</v>
      </c>
      <c r="CN40" s="14">
        <f>CM40-CL40</f>
        <v>25</v>
      </c>
      <c r="CO40" s="14">
        <f>IF(CL40=0,0,CM40/CL40*100)</f>
        <v>0</v>
      </c>
      <c r="CP40" s="14">
        <v>48000</v>
      </c>
      <c r="CQ40" s="14">
        <v>54264.95</v>
      </c>
      <c r="CR40" s="14">
        <v>45187.458333333328</v>
      </c>
      <c r="CS40" s="14">
        <v>69208.48000000001</v>
      </c>
      <c r="CT40" s="14">
        <f>CS40-CR40</f>
        <v>24021.021666666682</v>
      </c>
      <c r="CU40" s="14">
        <f>IF(CR40=0,0,CS40/CR40*100)</f>
        <v>153.1586031891224</v>
      </c>
      <c r="CV40" s="14">
        <v>1103</v>
      </c>
      <c r="CW40" s="14">
        <v>76257.149999999994</v>
      </c>
      <c r="CX40" s="14">
        <v>63731.458333333321</v>
      </c>
      <c r="CY40" s="14">
        <v>76118.7</v>
      </c>
      <c r="CZ40" s="14">
        <f>CY40-CX40</f>
        <v>12387.241666666676</v>
      </c>
      <c r="DA40" s="14">
        <f>IF(CX40=0,0,CY40/CX40*100)</f>
        <v>119.43662045496895</v>
      </c>
      <c r="DB40" s="14">
        <v>120200</v>
      </c>
      <c r="DC40" s="14">
        <v>120200</v>
      </c>
      <c r="DD40" s="14">
        <v>100490</v>
      </c>
      <c r="DE40" s="14">
        <v>114900.90999999999</v>
      </c>
      <c r="DF40" s="14">
        <f>DE40-DD40</f>
        <v>14410.909999999989</v>
      </c>
      <c r="DG40" s="14">
        <f>IF(DD40=0,0,DE40/DD40*100)</f>
        <v>114.34064085978703</v>
      </c>
      <c r="DH40" s="14">
        <v>0</v>
      </c>
      <c r="DI40" s="14">
        <v>0</v>
      </c>
      <c r="DJ40" s="14">
        <v>0</v>
      </c>
      <c r="DK40" s="14">
        <v>13.93</v>
      </c>
      <c r="DL40" s="14">
        <f>DK40-DJ40</f>
        <v>13.93</v>
      </c>
      <c r="DM40" s="14">
        <f>IF(DJ40=0,0,DK40/DJ40*100)</f>
        <v>0</v>
      </c>
      <c r="DN40" s="14">
        <v>21449</v>
      </c>
      <c r="DO40" s="14">
        <v>21449</v>
      </c>
      <c r="DP40" s="14">
        <v>17754.666666666664</v>
      </c>
      <c r="DQ40" s="14">
        <v>15013.75</v>
      </c>
      <c r="DR40" s="14">
        <f>DQ40-DP40</f>
        <v>-2740.9166666666642</v>
      </c>
      <c r="DS40" s="14">
        <f>IF(DP40=0,0,DQ40/DP40*100)</f>
        <v>84.562274707119272</v>
      </c>
      <c r="DT40" s="14">
        <v>0</v>
      </c>
      <c r="DU40" s="14">
        <v>0</v>
      </c>
      <c r="DV40" s="14">
        <v>0</v>
      </c>
      <c r="DW40" s="14">
        <v>546.54999999999995</v>
      </c>
      <c r="DX40" s="14">
        <f>DW40-DV40</f>
        <v>546.54999999999995</v>
      </c>
      <c r="DY40" s="14">
        <f>IF(DV40=0,0,DW40/DV40*100)</f>
        <v>0</v>
      </c>
      <c r="DZ40" s="14">
        <v>3000</v>
      </c>
      <c r="EA40" s="14">
        <v>3000</v>
      </c>
      <c r="EB40" s="14">
        <v>2750</v>
      </c>
      <c r="EC40" s="14">
        <v>8095.1100000000006</v>
      </c>
      <c r="ED40" s="14">
        <f>EC40-EB40</f>
        <v>5345.1100000000006</v>
      </c>
      <c r="EE40" s="14">
        <f>IF(EB40=0,0,EC40/EB40*100)</f>
        <v>294.36763636363639</v>
      </c>
    </row>
    <row r="41" spans="1:135" x14ac:dyDescent="0.3">
      <c r="A41" s="12" t="s">
        <v>66</v>
      </c>
      <c r="B41" s="13"/>
      <c r="C41" s="13"/>
      <c r="D41" s="14">
        <v>4502253</v>
      </c>
      <c r="E41" s="14">
        <v>12289529.139999999</v>
      </c>
      <c r="F41" s="14">
        <v>10622363.283333333</v>
      </c>
      <c r="G41" s="14">
        <v>11680778.77</v>
      </c>
      <c r="H41" s="14">
        <f>G41-F41</f>
        <v>1058415.4866666663</v>
      </c>
      <c r="I41" s="14">
        <f>IF(F41=0,0,G41/F41*100)</f>
        <v>109.96403021093562</v>
      </c>
      <c r="J41" s="14">
        <v>3228300</v>
      </c>
      <c r="K41" s="14">
        <v>9852539.4100000001</v>
      </c>
      <c r="L41" s="14">
        <v>8575345.3416666668</v>
      </c>
      <c r="M41" s="14">
        <v>9144119.3900000006</v>
      </c>
      <c r="N41" s="14">
        <f>M41-L41</f>
        <v>568774.04833333381</v>
      </c>
      <c r="O41" s="14">
        <f>IF(L41=0,0,M41/L41*100)</f>
        <v>106.63266639035191</v>
      </c>
      <c r="P41" s="14">
        <v>494650</v>
      </c>
      <c r="Q41" s="14">
        <v>1519454.75</v>
      </c>
      <c r="R41" s="14">
        <v>1281652.2916666667</v>
      </c>
      <c r="S41" s="14">
        <v>1913916.19</v>
      </c>
      <c r="T41" s="14">
        <f>S41-R41</f>
        <v>632263.8983333332</v>
      </c>
      <c r="U41" s="14">
        <f>IF(R41=0,0,S41/R41*100)</f>
        <v>149.3319367853768</v>
      </c>
      <c r="V41" s="14">
        <v>494650</v>
      </c>
      <c r="W41" s="14">
        <v>1519454.75</v>
      </c>
      <c r="X41" s="14">
        <v>1281652.2916666667</v>
      </c>
      <c r="Y41" s="14">
        <v>1913916.19</v>
      </c>
      <c r="Z41" s="14">
        <f>Y41-X41</f>
        <v>632263.8983333332</v>
      </c>
      <c r="AA41" s="14">
        <f>IF(X41=0,0,Y41/X41*100)</f>
        <v>149.3319367853768</v>
      </c>
      <c r="AB41" s="14">
        <v>779303</v>
      </c>
      <c r="AC41" s="14">
        <v>917534.98</v>
      </c>
      <c r="AD41" s="14">
        <v>765365.65</v>
      </c>
      <c r="AE41" s="14">
        <v>622743.19000000006</v>
      </c>
      <c r="AF41" s="14">
        <f>AE41-AD41</f>
        <v>-142622.45999999996</v>
      </c>
      <c r="AG41" s="14">
        <f>IF(AD41=0,0,AE41/AD41*100)</f>
        <v>81.365448005146305</v>
      </c>
      <c r="AH41" s="14">
        <v>0</v>
      </c>
      <c r="AI41" s="14">
        <v>0</v>
      </c>
      <c r="AJ41" s="14">
        <v>0</v>
      </c>
      <c r="AK41" s="14">
        <v>505.45</v>
      </c>
      <c r="AL41" s="14">
        <f>AK41-AJ41</f>
        <v>505.45</v>
      </c>
      <c r="AM41" s="14">
        <f>IF(AJ41=0,0,AK41/AJ41*100)</f>
        <v>0</v>
      </c>
      <c r="AN41" s="14">
        <v>0</v>
      </c>
      <c r="AO41" s="14">
        <v>0</v>
      </c>
      <c r="AP41" s="14">
        <v>0</v>
      </c>
      <c r="AQ41" s="14">
        <v>95.09</v>
      </c>
      <c r="AR41" s="14">
        <f>AQ41-AP41</f>
        <v>95.09</v>
      </c>
      <c r="AS41" s="14">
        <f>IF(AP41=0,0,AQ41/AP41*100)</f>
        <v>0</v>
      </c>
      <c r="AT41" s="14">
        <v>330047</v>
      </c>
      <c r="AU41" s="14">
        <v>330047</v>
      </c>
      <c r="AV41" s="14">
        <v>275039.16666666669</v>
      </c>
      <c r="AW41" s="14">
        <v>194402.14</v>
      </c>
      <c r="AX41" s="14">
        <f>AW41-AV41</f>
        <v>-80637.026666666672</v>
      </c>
      <c r="AY41" s="14">
        <f>IF(AV41=0,0,AW41/AV41*100)</f>
        <v>70.681620496474736</v>
      </c>
      <c r="AZ41" s="14">
        <v>4300</v>
      </c>
      <c r="BA41" s="14">
        <v>9851.9500000000007</v>
      </c>
      <c r="BB41" s="14">
        <v>8209.9583333333339</v>
      </c>
      <c r="BC41" s="14">
        <v>9135.9399999999987</v>
      </c>
      <c r="BD41" s="14">
        <f>BC41-BB41</f>
        <v>925.98166666666475</v>
      </c>
      <c r="BE41" s="14">
        <f>IF(BB41=0,0,BC41/BB41*100)</f>
        <v>111.27876207248309</v>
      </c>
      <c r="BF41" s="14">
        <v>120509</v>
      </c>
      <c r="BG41" s="14">
        <v>120509</v>
      </c>
      <c r="BH41" s="14">
        <v>100489.66666666667</v>
      </c>
      <c r="BI41" s="14">
        <v>37418.269999999997</v>
      </c>
      <c r="BJ41" s="14">
        <f>BI41-BH41</f>
        <v>-63071.396666666675</v>
      </c>
      <c r="BK41" s="14">
        <f>IF(BH41=0,0,BI41/BH41*100)</f>
        <v>37.235938023478361</v>
      </c>
      <c r="BL41" s="14">
        <v>0</v>
      </c>
      <c r="BM41" s="14">
        <v>35290</v>
      </c>
      <c r="BN41" s="14">
        <v>29408.333333333328</v>
      </c>
      <c r="BO41" s="14">
        <v>36150.129999999997</v>
      </c>
      <c r="BP41" s="14">
        <f>BO41-BN41</f>
        <v>6741.7966666666689</v>
      </c>
      <c r="BQ41" s="14">
        <f>IF(BN41=0,0,BO41/BN41*100)</f>
        <v>122.92478322470957</v>
      </c>
      <c r="BR41" s="14">
        <v>1760</v>
      </c>
      <c r="BS41" s="14">
        <v>3453.67</v>
      </c>
      <c r="BT41" s="14">
        <v>2878.0583333333334</v>
      </c>
      <c r="BU41" s="14">
        <v>6697.43</v>
      </c>
      <c r="BV41" s="14">
        <f>BU41-BT41</f>
        <v>3819.3716666666669</v>
      </c>
      <c r="BW41" s="14">
        <f>IF(BT41=0,0,BU41/BT41*100)</f>
        <v>232.70654115766706</v>
      </c>
      <c r="BX41" s="14">
        <v>128935</v>
      </c>
      <c r="BY41" s="14">
        <v>143212.26</v>
      </c>
      <c r="BZ41" s="14">
        <v>119426.88333333335</v>
      </c>
      <c r="CA41" s="14">
        <v>54242.9</v>
      </c>
      <c r="CB41" s="14">
        <f>CA41-BZ41</f>
        <v>-65183.983333333344</v>
      </c>
      <c r="CC41" s="14">
        <f>IF(BZ41=0,0,CA41/BZ41*100)</f>
        <v>45.419338164090071</v>
      </c>
      <c r="CD41" s="14">
        <v>0</v>
      </c>
      <c r="CE41" s="14">
        <v>0</v>
      </c>
      <c r="CF41" s="14">
        <v>0</v>
      </c>
      <c r="CG41" s="14">
        <v>173.41</v>
      </c>
      <c r="CH41" s="14">
        <f>CG41-CF41</f>
        <v>173.41</v>
      </c>
      <c r="CI41" s="14">
        <f>IF(CF41=0,0,CG41/CF41*100)</f>
        <v>0</v>
      </c>
      <c r="CJ41" s="14">
        <v>0</v>
      </c>
      <c r="CK41" s="14">
        <v>0</v>
      </c>
      <c r="CL41" s="14">
        <v>0</v>
      </c>
      <c r="CM41" s="14">
        <v>25</v>
      </c>
      <c r="CN41" s="14">
        <f>CM41-CL41</f>
        <v>25</v>
      </c>
      <c r="CO41" s="14">
        <f>IF(CL41=0,0,CM41/CL41*100)</f>
        <v>0</v>
      </c>
      <c r="CP41" s="14">
        <v>48000</v>
      </c>
      <c r="CQ41" s="14">
        <v>54264.95</v>
      </c>
      <c r="CR41" s="14">
        <v>45187.458333333328</v>
      </c>
      <c r="CS41" s="14">
        <v>69208.48000000001</v>
      </c>
      <c r="CT41" s="14">
        <f>CS41-CR41</f>
        <v>24021.021666666682</v>
      </c>
      <c r="CU41" s="14">
        <f>IF(CR41=0,0,CS41/CR41*100)</f>
        <v>153.1586031891224</v>
      </c>
      <c r="CV41" s="14">
        <v>1103</v>
      </c>
      <c r="CW41" s="14">
        <v>76257.149999999994</v>
      </c>
      <c r="CX41" s="14">
        <v>63731.458333333321</v>
      </c>
      <c r="CY41" s="14">
        <v>76118.7</v>
      </c>
      <c r="CZ41" s="14">
        <f>CY41-CX41</f>
        <v>12387.241666666676</v>
      </c>
      <c r="DA41" s="14">
        <f>IF(CX41=0,0,CY41/CX41*100)</f>
        <v>119.43662045496895</v>
      </c>
      <c r="DB41" s="14">
        <v>120200</v>
      </c>
      <c r="DC41" s="14">
        <v>120200</v>
      </c>
      <c r="DD41" s="14">
        <v>100490</v>
      </c>
      <c r="DE41" s="14">
        <v>114900.90999999999</v>
      </c>
      <c r="DF41" s="14">
        <f>DE41-DD41</f>
        <v>14410.909999999989</v>
      </c>
      <c r="DG41" s="14">
        <f>IF(DD41=0,0,DE41/DD41*100)</f>
        <v>114.34064085978703</v>
      </c>
      <c r="DH41" s="14">
        <v>0</v>
      </c>
      <c r="DI41" s="14">
        <v>0</v>
      </c>
      <c r="DJ41" s="14">
        <v>0</v>
      </c>
      <c r="DK41" s="14">
        <v>13.93</v>
      </c>
      <c r="DL41" s="14">
        <f>DK41-DJ41</f>
        <v>13.93</v>
      </c>
      <c r="DM41" s="14">
        <f>IF(DJ41=0,0,DK41/DJ41*100)</f>
        <v>0</v>
      </c>
      <c r="DN41" s="14">
        <v>21449</v>
      </c>
      <c r="DO41" s="14">
        <v>21449</v>
      </c>
      <c r="DP41" s="14">
        <v>17754.666666666664</v>
      </c>
      <c r="DQ41" s="14">
        <v>15013.75</v>
      </c>
      <c r="DR41" s="14">
        <f>DQ41-DP41</f>
        <v>-2740.9166666666642</v>
      </c>
      <c r="DS41" s="14">
        <f>IF(DP41=0,0,DQ41/DP41*100)</f>
        <v>84.562274707119272</v>
      </c>
      <c r="DT41" s="14">
        <v>0</v>
      </c>
      <c r="DU41" s="14">
        <v>0</v>
      </c>
      <c r="DV41" s="14">
        <v>0</v>
      </c>
      <c r="DW41" s="14">
        <v>546.54999999999995</v>
      </c>
      <c r="DX41" s="14">
        <f>DW41-DV41</f>
        <v>546.54999999999995</v>
      </c>
      <c r="DY41" s="14">
        <f>IF(DV41=0,0,DW41/DV41*100)</f>
        <v>0</v>
      </c>
      <c r="DZ41" s="14">
        <v>3000</v>
      </c>
      <c r="EA41" s="14">
        <v>3000</v>
      </c>
      <c r="EB41" s="14">
        <v>2750</v>
      </c>
      <c r="EC41" s="14">
        <v>8095.1100000000006</v>
      </c>
      <c r="ED41" s="14">
        <f>EC41-EB41</f>
        <v>5345.1100000000006</v>
      </c>
      <c r="EE41" s="14">
        <f>IF(EB41=0,0,EC41/EB41*100)</f>
        <v>294.36763636363639</v>
      </c>
    </row>
  </sheetData>
  <mergeCells count="29">
    <mergeCell ref="DT7:DY7"/>
    <mergeCell ref="DZ7:EE7"/>
    <mergeCell ref="A40:C40"/>
    <mergeCell ref="A41:C41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2018-11-01T08:35:21Z</dcterms:created>
  <dcterms:modified xsi:type="dcterms:W3CDTF">2018-11-01T08:37:36Z</dcterms:modified>
</cp:coreProperties>
</file>