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140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E38" i="1" l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<sst xmlns="http://schemas.openxmlformats.org/spreadsheetml/2006/main" count="190" uniqueCount="64">
  <si>
    <t>Станом на 04.06.2018</t>
  </si>
  <si>
    <t>Аналіз виконання плану по доходах</t>
  </si>
  <si>
    <t>На 31.05.2018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</si>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</sst>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38"/>
  <sheetViews>
    <sheetView tabSelected="1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10.44140625" bestFit="1" customWidth="1"/>
    <col min="8" max="8" width="10" bestFit="1" customWidth="1"/>
    <col min="10" max="12" width="13.88671875" customWidth="1"/>
    <col min="13" max="13" width="10.44140625" bestFit="1" customWidth="1"/>
    <col min="14" max="14" width="9.44140625" bestFit="1" customWidth="1"/>
    <col min="16" max="18" width="13.88671875" customWidth="1"/>
    <col min="19" max="19" width="9.44140625" bestFit="1" customWidth="1"/>
    <col min="22" max="24" width="13.88671875" customWidth="1"/>
    <col min="25" max="25" width="9.44140625" bestFit="1" customWidth="1"/>
    <col min="28" max="30" width="13.88671875" customWidth="1"/>
    <col min="31" max="31" width="9.44140625" bestFit="1" customWidth="1"/>
    <col min="32" max="32" width="10" bestFit="1" customWidth="1"/>
    <col min="34" max="36" width="13.88671875" customWidth="1"/>
    <col min="40" max="42" width="13.88671875" customWidth="1"/>
    <col min="46" max="48" width="13.88671875" customWidth="1"/>
    <col min="52" max="54" width="13.88671875" customWidth="1"/>
    <col min="58" max="60" width="13.88671875" customWidth="1"/>
    <col min="64" max="66" width="13.88671875" customWidth="1"/>
    <col min="70" max="72" width="13.88671875" customWidth="1"/>
    <col min="76" max="78" width="13.88671875" customWidth="1"/>
    <col min="82" max="84" width="13.88671875" customWidth="1"/>
    <col min="88" max="90" width="13.88671875" customWidth="1"/>
    <col min="94" max="96" width="13.88671875" customWidth="1"/>
    <col min="100" max="102" width="13.88671875" customWidth="1"/>
    <col min="106" max="108" width="13.88671875" customWidth="1"/>
    <col min="112" max="114" width="13.88671875" customWidth="1"/>
    <col min="118" max="120" width="13.88671875" customWidth="1"/>
    <col min="124" max="126" width="13.88671875" customWidth="1"/>
    <col min="130" max="132" width="13.88671875" customWidth="1"/>
  </cols>
  <sheetData>
    <row r="1" spans="1:135" x14ac:dyDescent="0.3">
      <c r="A1" t="s">
        <v>0</v>
      </c>
    </row>
    <row r="2" spans="1:13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5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5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5" x14ac:dyDescent="0.3">
      <c r="G6" t="s">
        <v>3</v>
      </c>
    </row>
    <row r="7" spans="1:135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</row>
    <row r="8" spans="1:135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</row>
    <row r="9" spans="1:135" x14ac:dyDescent="0.3">
      <c r="A9" s="10"/>
      <c r="B9" s="10">
        <v>10000000</v>
      </c>
      <c r="C9" s="10" t="s">
        <v>34</v>
      </c>
      <c r="D9" s="11">
        <v>84375</v>
      </c>
      <c r="E9" s="11">
        <v>84375</v>
      </c>
      <c r="F9" s="11">
        <v>38521</v>
      </c>
      <c r="G9" s="11">
        <v>69335.86</v>
      </c>
      <c r="H9" s="11">
        <f>G9-F9</f>
        <v>30814.86</v>
      </c>
      <c r="I9" s="11">
        <f>IF(F9=0,0,G9/F9*100)</f>
        <v>179.99496378598687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22130</v>
      </c>
      <c r="Q9" s="11">
        <v>22130</v>
      </c>
      <c r="R9" s="11">
        <v>12415</v>
      </c>
      <c r="S9" s="11">
        <v>20724.5</v>
      </c>
      <c r="T9" s="11">
        <f>S9-R9</f>
        <v>8309.5</v>
      </c>
      <c r="U9" s="11">
        <f>IF(R9=0,0,S9/R9*100)</f>
        <v>166.93113169552959</v>
      </c>
      <c r="V9" s="11">
        <v>22130</v>
      </c>
      <c r="W9" s="11">
        <v>22130</v>
      </c>
      <c r="X9" s="11">
        <v>12415</v>
      </c>
      <c r="Y9" s="11">
        <v>20724.5</v>
      </c>
      <c r="Z9" s="11">
        <f>Y9-X9</f>
        <v>8309.5</v>
      </c>
      <c r="AA9" s="11">
        <f>IF(X9=0,0,Y9/X9*100)</f>
        <v>166.93113169552959</v>
      </c>
      <c r="AB9" s="11">
        <v>62245</v>
      </c>
      <c r="AC9" s="11">
        <v>62245</v>
      </c>
      <c r="AD9" s="11">
        <v>26106</v>
      </c>
      <c r="AE9" s="11">
        <v>48611.360000000008</v>
      </c>
      <c r="AF9" s="11">
        <f>AE9-AD9</f>
        <v>22505.360000000008</v>
      </c>
      <c r="AG9" s="11">
        <f>IF(AD9=0,0,AE9/AD9*100)</f>
        <v>186.20761510763813</v>
      </c>
      <c r="AH9" s="11">
        <v>0</v>
      </c>
      <c r="AI9" s="11">
        <v>0</v>
      </c>
      <c r="AJ9" s="11">
        <v>0</v>
      </c>
      <c r="AK9" s="11">
        <v>497.09999999999997</v>
      </c>
      <c r="AL9" s="11">
        <f>AK9-AJ9</f>
        <v>497.09999999999997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60.06</v>
      </c>
      <c r="AR9" s="11">
        <f>AQ9-AP9</f>
        <v>60.06</v>
      </c>
      <c r="AS9" s="11">
        <f>IF(AP9=0,0,AQ9/AP9*100)</f>
        <v>0</v>
      </c>
      <c r="AT9" s="11">
        <v>9000</v>
      </c>
      <c r="AU9" s="11">
        <v>9000</v>
      </c>
      <c r="AV9" s="11">
        <v>4000</v>
      </c>
      <c r="AW9" s="11">
        <v>3536.79</v>
      </c>
      <c r="AX9" s="11">
        <f>AW9-AV9</f>
        <v>-463.21000000000004</v>
      </c>
      <c r="AY9" s="11">
        <f>IF(AV9=0,0,AW9/AV9*100)</f>
        <v>88.419749999999993</v>
      </c>
      <c r="AZ9" s="11">
        <v>0</v>
      </c>
      <c r="BA9" s="11">
        <v>0</v>
      </c>
      <c r="BB9" s="11">
        <v>0</v>
      </c>
      <c r="BC9" s="11">
        <v>399.68</v>
      </c>
      <c r="BD9" s="11">
        <f>BC9-BB9</f>
        <v>399.68</v>
      </c>
      <c r="BE9" s="11">
        <f>IF(BB9=0,0,BC9/BB9*100)</f>
        <v>0</v>
      </c>
      <c r="BF9" s="11">
        <v>393</v>
      </c>
      <c r="BG9" s="11">
        <v>393</v>
      </c>
      <c r="BH9" s="11">
        <v>393</v>
      </c>
      <c r="BI9" s="11">
        <v>251.60999999999999</v>
      </c>
      <c r="BJ9" s="11">
        <f>BI9-BH9</f>
        <v>-141.39000000000001</v>
      </c>
      <c r="BK9" s="11">
        <f>IF(BH9=0,0,BI9/BH9*100)</f>
        <v>64.022900763358763</v>
      </c>
      <c r="BL9" s="11">
        <v>0</v>
      </c>
      <c r="BM9" s="11">
        <v>0</v>
      </c>
      <c r="BN9" s="11">
        <v>0</v>
      </c>
      <c r="BO9" s="11">
        <v>860.13</v>
      </c>
      <c r="BP9" s="11">
        <f>BO9-BN9</f>
        <v>860.13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1583.45</v>
      </c>
      <c r="BV9" s="11">
        <f>BU9-BT9</f>
        <v>1583.45</v>
      </c>
      <c r="BW9" s="11">
        <f>IF(BT9=0,0,BU9/BT9*100)</f>
        <v>0</v>
      </c>
      <c r="BX9" s="11">
        <v>500</v>
      </c>
      <c r="BY9" s="11">
        <v>500</v>
      </c>
      <c r="BZ9" s="11">
        <v>0</v>
      </c>
      <c r="CA9" s="11">
        <v>139.56</v>
      </c>
      <c r="CB9" s="11">
        <f>CA9-BZ9</f>
        <v>139.56</v>
      </c>
      <c r="CC9" s="11">
        <f>IF(BZ9=0,0,CA9/BZ9*100)</f>
        <v>0</v>
      </c>
      <c r="CD9" s="11">
        <v>0</v>
      </c>
      <c r="CE9" s="11">
        <v>0</v>
      </c>
      <c r="CF9" s="11">
        <v>0</v>
      </c>
      <c r="CG9" s="11">
        <v>164.95</v>
      </c>
      <c r="CH9" s="11">
        <f>CG9-CF9</f>
        <v>164.95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25</v>
      </c>
      <c r="CN9" s="11">
        <f>CM9-CL9</f>
        <v>25</v>
      </c>
      <c r="CO9" s="11">
        <f>IF(CL9=0,0,CM9/CL9*100)</f>
        <v>0</v>
      </c>
      <c r="CP9" s="11">
        <v>46000</v>
      </c>
      <c r="CQ9" s="11">
        <v>46000</v>
      </c>
      <c r="CR9" s="11">
        <v>19100</v>
      </c>
      <c r="CS9" s="11">
        <v>35946.130000000005</v>
      </c>
      <c r="CT9" s="11">
        <f>CS9-CR9</f>
        <v>16846.130000000005</v>
      </c>
      <c r="CU9" s="11">
        <f>IF(CR9=0,0,CS9/CR9*100)</f>
        <v>188.19963350785343</v>
      </c>
      <c r="CV9" s="11">
        <v>1103</v>
      </c>
      <c r="CW9" s="11">
        <v>1103</v>
      </c>
      <c r="CX9" s="11">
        <v>0</v>
      </c>
      <c r="CY9" s="11">
        <v>1006.5699999999999</v>
      </c>
      <c r="CZ9" s="11">
        <f>CY9-CX9</f>
        <v>1006.5699999999999</v>
      </c>
      <c r="DA9" s="11">
        <f>IF(CX9=0,0,CY9/CX9*100)</f>
        <v>0</v>
      </c>
      <c r="DB9" s="11">
        <v>2300</v>
      </c>
      <c r="DC9" s="11">
        <v>2300</v>
      </c>
      <c r="DD9" s="11">
        <v>1500</v>
      </c>
      <c r="DE9" s="11">
        <v>1413.07</v>
      </c>
      <c r="DF9" s="11">
        <f>DE9-DD9</f>
        <v>-86.930000000000064</v>
      </c>
      <c r="DG9" s="11">
        <f>IF(DD9=0,0,DE9/DD9*100)</f>
        <v>94.204666666666654</v>
      </c>
      <c r="DH9" s="11">
        <v>0</v>
      </c>
      <c r="DI9" s="11">
        <v>0</v>
      </c>
      <c r="DJ9" s="11">
        <v>0</v>
      </c>
      <c r="DK9" s="11">
        <v>12.93</v>
      </c>
      <c r="DL9" s="11">
        <f>DK9-DJ9</f>
        <v>12.93</v>
      </c>
      <c r="DM9" s="11">
        <f>IF(DJ9=0,0,DK9/DJ9*100)</f>
        <v>0</v>
      </c>
      <c r="DN9" s="11">
        <v>1449</v>
      </c>
      <c r="DO9" s="11">
        <v>1449</v>
      </c>
      <c r="DP9" s="11">
        <v>363</v>
      </c>
      <c r="DQ9" s="11">
        <v>924.41000000000008</v>
      </c>
      <c r="DR9" s="11">
        <f>DQ9-DP9</f>
        <v>561.41000000000008</v>
      </c>
      <c r="DS9" s="11">
        <f>IF(DP9=0,0,DQ9/DP9*100)</f>
        <v>254.65840220385675</v>
      </c>
      <c r="DT9" s="11">
        <v>0</v>
      </c>
      <c r="DU9" s="11">
        <v>0</v>
      </c>
      <c r="DV9" s="11">
        <v>0</v>
      </c>
      <c r="DW9" s="11">
        <v>392.49</v>
      </c>
      <c r="DX9" s="11">
        <f>DW9-DV9</f>
        <v>392.49</v>
      </c>
      <c r="DY9" s="11">
        <f>IF(DV9=0,0,DW9/DV9*100)</f>
        <v>0</v>
      </c>
      <c r="DZ9" s="11">
        <v>1500</v>
      </c>
      <c r="EA9" s="11">
        <v>1500</v>
      </c>
      <c r="EB9" s="11">
        <v>750</v>
      </c>
      <c r="EC9" s="11">
        <v>1397.43</v>
      </c>
      <c r="ED9" s="11">
        <f>EC9-EB9</f>
        <v>647.43000000000006</v>
      </c>
      <c r="EE9" s="11">
        <f>IF(EB9=0,0,EC9/EB9*100)</f>
        <v>186.32400000000001</v>
      </c>
    </row>
    <row r="10" spans="1:135" x14ac:dyDescent="0.3">
      <c r="A10" s="10"/>
      <c r="B10" s="10">
        <v>19000000</v>
      </c>
      <c r="C10" s="10" t="s">
        <v>35</v>
      </c>
      <c r="D10" s="11">
        <v>84375</v>
      </c>
      <c r="E10" s="11">
        <v>84375</v>
      </c>
      <c r="F10" s="11">
        <v>38521</v>
      </c>
      <c r="G10" s="11">
        <v>69335.86</v>
      </c>
      <c r="H10" s="11">
        <f>G10-F10</f>
        <v>30814.86</v>
      </c>
      <c r="I10" s="11">
        <f>IF(F10=0,0,G10/F10*100)</f>
        <v>179.99496378598687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22130</v>
      </c>
      <c r="Q10" s="11">
        <v>22130</v>
      </c>
      <c r="R10" s="11">
        <v>12415</v>
      </c>
      <c r="S10" s="11">
        <v>20724.5</v>
      </c>
      <c r="T10" s="11">
        <f>S10-R10</f>
        <v>8309.5</v>
      </c>
      <c r="U10" s="11">
        <f>IF(R10=0,0,S10/R10*100)</f>
        <v>166.93113169552959</v>
      </c>
      <c r="V10" s="11">
        <v>22130</v>
      </c>
      <c r="W10" s="11">
        <v>22130</v>
      </c>
      <c r="X10" s="11">
        <v>12415</v>
      </c>
      <c r="Y10" s="11">
        <v>20724.5</v>
      </c>
      <c r="Z10" s="11">
        <f>Y10-X10</f>
        <v>8309.5</v>
      </c>
      <c r="AA10" s="11">
        <f>IF(X10=0,0,Y10/X10*100)</f>
        <v>166.93113169552959</v>
      </c>
      <c r="AB10" s="11">
        <v>62245</v>
      </c>
      <c r="AC10" s="11">
        <v>62245</v>
      </c>
      <c r="AD10" s="11">
        <v>26106</v>
      </c>
      <c r="AE10" s="11">
        <v>48611.360000000008</v>
      </c>
      <c r="AF10" s="11">
        <f>AE10-AD10</f>
        <v>22505.360000000008</v>
      </c>
      <c r="AG10" s="11">
        <f>IF(AD10=0,0,AE10/AD10*100)</f>
        <v>186.20761510763813</v>
      </c>
      <c r="AH10" s="11">
        <v>0</v>
      </c>
      <c r="AI10" s="11">
        <v>0</v>
      </c>
      <c r="AJ10" s="11">
        <v>0</v>
      </c>
      <c r="AK10" s="11">
        <v>497.09999999999997</v>
      </c>
      <c r="AL10" s="11">
        <f>AK10-AJ10</f>
        <v>497.09999999999997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60.06</v>
      </c>
      <c r="AR10" s="11">
        <f>AQ10-AP10</f>
        <v>60.06</v>
      </c>
      <c r="AS10" s="11">
        <f>IF(AP10=0,0,AQ10/AP10*100)</f>
        <v>0</v>
      </c>
      <c r="AT10" s="11">
        <v>9000</v>
      </c>
      <c r="AU10" s="11">
        <v>9000</v>
      </c>
      <c r="AV10" s="11">
        <v>4000</v>
      </c>
      <c r="AW10" s="11">
        <v>3536.79</v>
      </c>
      <c r="AX10" s="11">
        <f>AW10-AV10</f>
        <v>-463.21000000000004</v>
      </c>
      <c r="AY10" s="11">
        <f>IF(AV10=0,0,AW10/AV10*100)</f>
        <v>88.419749999999993</v>
      </c>
      <c r="AZ10" s="11">
        <v>0</v>
      </c>
      <c r="BA10" s="11">
        <v>0</v>
      </c>
      <c r="BB10" s="11">
        <v>0</v>
      </c>
      <c r="BC10" s="11">
        <v>399.68</v>
      </c>
      <c r="BD10" s="11">
        <f>BC10-BB10</f>
        <v>399.68</v>
      </c>
      <c r="BE10" s="11">
        <f>IF(BB10=0,0,BC10/BB10*100)</f>
        <v>0</v>
      </c>
      <c r="BF10" s="11">
        <v>393</v>
      </c>
      <c r="BG10" s="11">
        <v>393</v>
      </c>
      <c r="BH10" s="11">
        <v>393</v>
      </c>
      <c r="BI10" s="11">
        <v>251.60999999999999</v>
      </c>
      <c r="BJ10" s="11">
        <f>BI10-BH10</f>
        <v>-141.39000000000001</v>
      </c>
      <c r="BK10" s="11">
        <f>IF(BH10=0,0,BI10/BH10*100)</f>
        <v>64.022900763358763</v>
      </c>
      <c r="BL10" s="11">
        <v>0</v>
      </c>
      <c r="BM10" s="11">
        <v>0</v>
      </c>
      <c r="BN10" s="11">
        <v>0</v>
      </c>
      <c r="BO10" s="11">
        <v>860.13</v>
      </c>
      <c r="BP10" s="11">
        <f>BO10-BN10</f>
        <v>860.13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1583.45</v>
      </c>
      <c r="BV10" s="11">
        <f>BU10-BT10</f>
        <v>1583.45</v>
      </c>
      <c r="BW10" s="11">
        <f>IF(BT10=0,0,BU10/BT10*100)</f>
        <v>0</v>
      </c>
      <c r="BX10" s="11">
        <v>500</v>
      </c>
      <c r="BY10" s="11">
        <v>500</v>
      </c>
      <c r="BZ10" s="11">
        <v>0</v>
      </c>
      <c r="CA10" s="11">
        <v>139.56</v>
      </c>
      <c r="CB10" s="11">
        <f>CA10-BZ10</f>
        <v>139.56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164.95</v>
      </c>
      <c r="CH10" s="11">
        <f>CG10-CF10</f>
        <v>164.95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25</v>
      </c>
      <c r="CN10" s="11">
        <f>CM10-CL10</f>
        <v>25</v>
      </c>
      <c r="CO10" s="11">
        <f>IF(CL10=0,0,CM10/CL10*100)</f>
        <v>0</v>
      </c>
      <c r="CP10" s="11">
        <v>46000</v>
      </c>
      <c r="CQ10" s="11">
        <v>46000</v>
      </c>
      <c r="CR10" s="11">
        <v>19100</v>
      </c>
      <c r="CS10" s="11">
        <v>35946.130000000005</v>
      </c>
      <c r="CT10" s="11">
        <f>CS10-CR10</f>
        <v>16846.130000000005</v>
      </c>
      <c r="CU10" s="11">
        <f>IF(CR10=0,0,CS10/CR10*100)</f>
        <v>188.19963350785343</v>
      </c>
      <c r="CV10" s="11">
        <v>1103</v>
      </c>
      <c r="CW10" s="11">
        <v>1103</v>
      </c>
      <c r="CX10" s="11">
        <v>0</v>
      </c>
      <c r="CY10" s="11">
        <v>1006.5699999999999</v>
      </c>
      <c r="CZ10" s="11">
        <f>CY10-CX10</f>
        <v>1006.5699999999999</v>
      </c>
      <c r="DA10" s="11">
        <f>IF(CX10=0,0,CY10/CX10*100)</f>
        <v>0</v>
      </c>
      <c r="DB10" s="11">
        <v>2300</v>
      </c>
      <c r="DC10" s="11">
        <v>2300</v>
      </c>
      <c r="DD10" s="11">
        <v>1500</v>
      </c>
      <c r="DE10" s="11">
        <v>1413.07</v>
      </c>
      <c r="DF10" s="11">
        <f>DE10-DD10</f>
        <v>-86.930000000000064</v>
      </c>
      <c r="DG10" s="11">
        <f>IF(DD10=0,0,DE10/DD10*100)</f>
        <v>94.204666666666654</v>
      </c>
      <c r="DH10" s="11">
        <v>0</v>
      </c>
      <c r="DI10" s="11">
        <v>0</v>
      </c>
      <c r="DJ10" s="11">
        <v>0</v>
      </c>
      <c r="DK10" s="11">
        <v>12.93</v>
      </c>
      <c r="DL10" s="11">
        <f>DK10-DJ10</f>
        <v>12.93</v>
      </c>
      <c r="DM10" s="11">
        <f>IF(DJ10=0,0,DK10/DJ10*100)</f>
        <v>0</v>
      </c>
      <c r="DN10" s="11">
        <v>1449</v>
      </c>
      <c r="DO10" s="11">
        <v>1449</v>
      </c>
      <c r="DP10" s="11">
        <v>363</v>
      </c>
      <c r="DQ10" s="11">
        <v>924.41000000000008</v>
      </c>
      <c r="DR10" s="11">
        <f>DQ10-DP10</f>
        <v>561.41000000000008</v>
      </c>
      <c r="DS10" s="11">
        <f>IF(DP10=0,0,DQ10/DP10*100)</f>
        <v>254.65840220385675</v>
      </c>
      <c r="DT10" s="11">
        <v>0</v>
      </c>
      <c r="DU10" s="11">
        <v>0</v>
      </c>
      <c r="DV10" s="11">
        <v>0</v>
      </c>
      <c r="DW10" s="11">
        <v>392.49</v>
      </c>
      <c r="DX10" s="11">
        <f>DW10-DV10</f>
        <v>392.49</v>
      </c>
      <c r="DY10" s="11">
        <f>IF(DV10=0,0,DW10/DV10*100)</f>
        <v>0</v>
      </c>
      <c r="DZ10" s="11">
        <v>1500</v>
      </c>
      <c r="EA10" s="11">
        <v>1500</v>
      </c>
      <c r="EB10" s="11">
        <v>750</v>
      </c>
      <c r="EC10" s="11">
        <v>1397.43</v>
      </c>
      <c r="ED10" s="11">
        <f>EC10-EB10</f>
        <v>647.43000000000006</v>
      </c>
      <c r="EE10" s="11">
        <f>IF(EB10=0,0,EC10/EB10*100)</f>
        <v>186.32400000000001</v>
      </c>
    </row>
    <row r="11" spans="1:135" x14ac:dyDescent="0.3">
      <c r="A11" s="10"/>
      <c r="B11" s="10">
        <v>19010000</v>
      </c>
      <c r="C11" s="10" t="s">
        <v>36</v>
      </c>
      <c r="D11" s="11">
        <v>84375</v>
      </c>
      <c r="E11" s="11">
        <v>84375</v>
      </c>
      <c r="F11" s="11">
        <v>38521</v>
      </c>
      <c r="G11" s="11">
        <v>69335.86</v>
      </c>
      <c r="H11" s="11">
        <f>G11-F11</f>
        <v>30814.86</v>
      </c>
      <c r="I11" s="11">
        <f>IF(F11=0,0,G11/F11*100)</f>
        <v>179.99496378598687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22130</v>
      </c>
      <c r="Q11" s="11">
        <v>22130</v>
      </c>
      <c r="R11" s="11">
        <v>12415</v>
      </c>
      <c r="S11" s="11">
        <v>20724.5</v>
      </c>
      <c r="T11" s="11">
        <f>S11-R11</f>
        <v>8309.5</v>
      </c>
      <c r="U11" s="11">
        <f>IF(R11=0,0,S11/R11*100)</f>
        <v>166.93113169552959</v>
      </c>
      <c r="V11" s="11">
        <v>22130</v>
      </c>
      <c r="W11" s="11">
        <v>22130</v>
      </c>
      <c r="X11" s="11">
        <v>12415</v>
      </c>
      <c r="Y11" s="11">
        <v>20724.5</v>
      </c>
      <c r="Z11" s="11">
        <f>Y11-X11</f>
        <v>8309.5</v>
      </c>
      <c r="AA11" s="11">
        <f>IF(X11=0,0,Y11/X11*100)</f>
        <v>166.93113169552959</v>
      </c>
      <c r="AB11" s="11">
        <v>62245</v>
      </c>
      <c r="AC11" s="11">
        <v>62245</v>
      </c>
      <c r="AD11" s="11">
        <v>26106</v>
      </c>
      <c r="AE11" s="11">
        <v>48611.360000000008</v>
      </c>
      <c r="AF11" s="11">
        <f>AE11-AD11</f>
        <v>22505.360000000008</v>
      </c>
      <c r="AG11" s="11">
        <f>IF(AD11=0,0,AE11/AD11*100)</f>
        <v>186.20761510763813</v>
      </c>
      <c r="AH11" s="11">
        <v>0</v>
      </c>
      <c r="AI11" s="11">
        <v>0</v>
      </c>
      <c r="AJ11" s="11">
        <v>0</v>
      </c>
      <c r="AK11" s="11">
        <v>497.09999999999997</v>
      </c>
      <c r="AL11" s="11">
        <f>AK11-AJ11</f>
        <v>497.09999999999997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60.06</v>
      </c>
      <c r="AR11" s="11">
        <f>AQ11-AP11</f>
        <v>60.06</v>
      </c>
      <c r="AS11" s="11">
        <f>IF(AP11=0,0,AQ11/AP11*100)</f>
        <v>0</v>
      </c>
      <c r="AT11" s="11">
        <v>9000</v>
      </c>
      <c r="AU11" s="11">
        <v>9000</v>
      </c>
      <c r="AV11" s="11">
        <v>4000</v>
      </c>
      <c r="AW11" s="11">
        <v>3536.79</v>
      </c>
      <c r="AX11" s="11">
        <f>AW11-AV11</f>
        <v>-463.21000000000004</v>
      </c>
      <c r="AY11" s="11">
        <f>IF(AV11=0,0,AW11/AV11*100)</f>
        <v>88.419749999999993</v>
      </c>
      <c r="AZ11" s="11">
        <v>0</v>
      </c>
      <c r="BA11" s="11">
        <v>0</v>
      </c>
      <c r="BB11" s="11">
        <v>0</v>
      </c>
      <c r="BC11" s="11">
        <v>399.68</v>
      </c>
      <c r="BD11" s="11">
        <f>BC11-BB11</f>
        <v>399.68</v>
      </c>
      <c r="BE11" s="11">
        <f>IF(BB11=0,0,BC11/BB11*100)</f>
        <v>0</v>
      </c>
      <c r="BF11" s="11">
        <v>393</v>
      </c>
      <c r="BG11" s="11">
        <v>393</v>
      </c>
      <c r="BH11" s="11">
        <v>393</v>
      </c>
      <c r="BI11" s="11">
        <v>251.60999999999999</v>
      </c>
      <c r="BJ11" s="11">
        <f>BI11-BH11</f>
        <v>-141.39000000000001</v>
      </c>
      <c r="BK11" s="11">
        <f>IF(BH11=0,0,BI11/BH11*100)</f>
        <v>64.022900763358763</v>
      </c>
      <c r="BL11" s="11">
        <v>0</v>
      </c>
      <c r="BM11" s="11">
        <v>0</v>
      </c>
      <c r="BN11" s="11">
        <v>0</v>
      </c>
      <c r="BO11" s="11">
        <v>860.13</v>
      </c>
      <c r="BP11" s="11">
        <f>BO11-BN11</f>
        <v>860.13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1583.45</v>
      </c>
      <c r="BV11" s="11">
        <f>BU11-BT11</f>
        <v>1583.45</v>
      </c>
      <c r="BW11" s="11">
        <f>IF(BT11=0,0,BU11/BT11*100)</f>
        <v>0</v>
      </c>
      <c r="BX11" s="11">
        <v>500</v>
      </c>
      <c r="BY11" s="11">
        <v>500</v>
      </c>
      <c r="BZ11" s="11">
        <v>0</v>
      </c>
      <c r="CA11" s="11">
        <v>139.56</v>
      </c>
      <c r="CB11" s="11">
        <f>CA11-BZ11</f>
        <v>139.56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164.95</v>
      </c>
      <c r="CH11" s="11">
        <f>CG11-CF11</f>
        <v>164.95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25</v>
      </c>
      <c r="CN11" s="11">
        <f>CM11-CL11</f>
        <v>25</v>
      </c>
      <c r="CO11" s="11">
        <f>IF(CL11=0,0,CM11/CL11*100)</f>
        <v>0</v>
      </c>
      <c r="CP11" s="11">
        <v>46000</v>
      </c>
      <c r="CQ11" s="11">
        <v>46000</v>
      </c>
      <c r="CR11" s="11">
        <v>19100</v>
      </c>
      <c r="CS11" s="11">
        <v>35946.130000000005</v>
      </c>
      <c r="CT11" s="11">
        <f>CS11-CR11</f>
        <v>16846.130000000005</v>
      </c>
      <c r="CU11" s="11">
        <f>IF(CR11=0,0,CS11/CR11*100)</f>
        <v>188.19963350785343</v>
      </c>
      <c r="CV11" s="11">
        <v>1103</v>
      </c>
      <c r="CW11" s="11">
        <v>1103</v>
      </c>
      <c r="CX11" s="11">
        <v>0</v>
      </c>
      <c r="CY11" s="11">
        <v>1006.5699999999999</v>
      </c>
      <c r="CZ11" s="11">
        <f>CY11-CX11</f>
        <v>1006.5699999999999</v>
      </c>
      <c r="DA11" s="11">
        <f>IF(CX11=0,0,CY11/CX11*100)</f>
        <v>0</v>
      </c>
      <c r="DB11" s="11">
        <v>2300</v>
      </c>
      <c r="DC11" s="11">
        <v>2300</v>
      </c>
      <c r="DD11" s="11">
        <v>1500</v>
      </c>
      <c r="DE11" s="11">
        <v>1413.07</v>
      </c>
      <c r="DF11" s="11">
        <f>DE11-DD11</f>
        <v>-86.930000000000064</v>
      </c>
      <c r="DG11" s="11">
        <f>IF(DD11=0,0,DE11/DD11*100)</f>
        <v>94.204666666666654</v>
      </c>
      <c r="DH11" s="11">
        <v>0</v>
      </c>
      <c r="DI11" s="11">
        <v>0</v>
      </c>
      <c r="DJ11" s="11">
        <v>0</v>
      </c>
      <c r="DK11" s="11">
        <v>12.93</v>
      </c>
      <c r="DL11" s="11">
        <f>DK11-DJ11</f>
        <v>12.93</v>
      </c>
      <c r="DM11" s="11">
        <f>IF(DJ11=0,0,DK11/DJ11*100)</f>
        <v>0</v>
      </c>
      <c r="DN11" s="11">
        <v>1449</v>
      </c>
      <c r="DO11" s="11">
        <v>1449</v>
      </c>
      <c r="DP11" s="11">
        <v>363</v>
      </c>
      <c r="DQ11" s="11">
        <v>924.41000000000008</v>
      </c>
      <c r="DR11" s="11">
        <f>DQ11-DP11</f>
        <v>561.41000000000008</v>
      </c>
      <c r="DS11" s="11">
        <f>IF(DP11=0,0,DQ11/DP11*100)</f>
        <v>254.65840220385675</v>
      </c>
      <c r="DT11" s="11">
        <v>0</v>
      </c>
      <c r="DU11" s="11">
        <v>0</v>
      </c>
      <c r="DV11" s="11">
        <v>0</v>
      </c>
      <c r="DW11" s="11">
        <v>392.49</v>
      </c>
      <c r="DX11" s="11">
        <f>DW11-DV11</f>
        <v>392.49</v>
      </c>
      <c r="DY11" s="11">
        <f>IF(DV11=0,0,DW11/DV11*100)</f>
        <v>0</v>
      </c>
      <c r="DZ11" s="11">
        <v>1500</v>
      </c>
      <c r="EA11" s="11">
        <v>1500</v>
      </c>
      <c r="EB11" s="11">
        <v>750</v>
      </c>
      <c r="EC11" s="11">
        <v>1397.43</v>
      </c>
      <c r="ED11" s="11">
        <f>EC11-EB11</f>
        <v>647.43000000000006</v>
      </c>
      <c r="EE11" s="11">
        <f>IF(EB11=0,0,EC11/EB11*100)</f>
        <v>186.32400000000001</v>
      </c>
    </row>
    <row r="12" spans="1:135" x14ac:dyDescent="0.3">
      <c r="A12" s="10"/>
      <c r="B12" s="10">
        <v>19010100</v>
      </c>
      <c r="C12" s="10" t="s">
        <v>37</v>
      </c>
      <c r="D12" s="11">
        <v>27643</v>
      </c>
      <c r="E12" s="11">
        <v>27643</v>
      </c>
      <c r="F12" s="11">
        <v>15247</v>
      </c>
      <c r="G12" s="11">
        <v>16318.97</v>
      </c>
      <c r="H12" s="11">
        <f>G12-F12</f>
        <v>1071.9699999999993</v>
      </c>
      <c r="I12" s="11">
        <f>IF(F12=0,0,G12/F12*100)</f>
        <v>107.03069456286482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14340</v>
      </c>
      <c r="Q12" s="11">
        <v>14340</v>
      </c>
      <c r="R12" s="11">
        <v>9000</v>
      </c>
      <c r="S12" s="11">
        <v>8654.06</v>
      </c>
      <c r="T12" s="11">
        <f>S12-R12</f>
        <v>-345.94000000000051</v>
      </c>
      <c r="U12" s="11">
        <f>IF(R12=0,0,S12/R12*100)</f>
        <v>96.156222222222226</v>
      </c>
      <c r="V12" s="11">
        <v>14340</v>
      </c>
      <c r="W12" s="11">
        <v>14340</v>
      </c>
      <c r="X12" s="11">
        <v>9000</v>
      </c>
      <c r="Y12" s="11">
        <v>8654.06</v>
      </c>
      <c r="Z12" s="11">
        <f>Y12-X12</f>
        <v>-345.94000000000051</v>
      </c>
      <c r="AA12" s="11">
        <f>IF(X12=0,0,Y12/X12*100)</f>
        <v>96.156222222222226</v>
      </c>
      <c r="AB12" s="11">
        <v>13303</v>
      </c>
      <c r="AC12" s="11">
        <v>13303</v>
      </c>
      <c r="AD12" s="11">
        <v>6247</v>
      </c>
      <c r="AE12" s="11">
        <v>7664.9100000000008</v>
      </c>
      <c r="AF12" s="11">
        <f>AE12-AD12</f>
        <v>1417.9100000000008</v>
      </c>
      <c r="AG12" s="11">
        <f>IF(AD12=0,0,AE12/AD12*100)</f>
        <v>122.69745477829359</v>
      </c>
      <c r="AH12" s="11">
        <v>0</v>
      </c>
      <c r="AI12" s="11">
        <v>0</v>
      </c>
      <c r="AJ12" s="11">
        <v>0</v>
      </c>
      <c r="AK12" s="11">
        <v>7.7</v>
      </c>
      <c r="AL12" s="11">
        <f>AK12-AJ12</f>
        <v>7.7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11.86</v>
      </c>
      <c r="AR12" s="11">
        <f>AQ12-AP12</f>
        <v>11.86</v>
      </c>
      <c r="AS12" s="11">
        <f>IF(AP12=0,0,AQ12/AP12*100)</f>
        <v>0</v>
      </c>
      <c r="AT12" s="11">
        <v>8000</v>
      </c>
      <c r="AU12" s="11">
        <v>8000</v>
      </c>
      <c r="AV12" s="11">
        <v>3750</v>
      </c>
      <c r="AW12" s="11">
        <v>1983.86</v>
      </c>
      <c r="AX12" s="11">
        <f>AW12-AV12</f>
        <v>-1766.14</v>
      </c>
      <c r="AY12" s="11">
        <f>IF(AV12=0,0,AW12/AV12*100)</f>
        <v>52.902933333333337</v>
      </c>
      <c r="AZ12" s="11">
        <v>0</v>
      </c>
      <c r="BA12" s="11">
        <v>0</v>
      </c>
      <c r="BB12" s="11">
        <v>0</v>
      </c>
      <c r="BC12" s="11">
        <v>126.63</v>
      </c>
      <c r="BD12" s="11">
        <f>BC12-BB12</f>
        <v>126.63</v>
      </c>
      <c r="BE12" s="11">
        <f>IF(BB12=0,0,BC12/BB12*100)</f>
        <v>0</v>
      </c>
      <c r="BF12" s="11">
        <v>218</v>
      </c>
      <c r="BG12" s="11">
        <v>218</v>
      </c>
      <c r="BH12" s="11">
        <v>218</v>
      </c>
      <c r="BI12" s="11">
        <v>113.07</v>
      </c>
      <c r="BJ12" s="11">
        <f>BI12-BH12</f>
        <v>-104.93</v>
      </c>
      <c r="BK12" s="11">
        <f>IF(BH12=0,0,BI12/BH12*100)</f>
        <v>51.866972477064223</v>
      </c>
      <c r="BL12" s="11">
        <v>0</v>
      </c>
      <c r="BM12" s="11">
        <v>0</v>
      </c>
      <c r="BN12" s="11">
        <v>0</v>
      </c>
      <c r="BO12" s="11">
        <v>9.6300000000000008</v>
      </c>
      <c r="BP12" s="11">
        <f>BO12-BN12</f>
        <v>9.6300000000000008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1058.6500000000001</v>
      </c>
      <c r="BV12" s="11">
        <f>BU12-BT12</f>
        <v>1058.6500000000001</v>
      </c>
      <c r="BW12" s="11">
        <f>IF(BT12=0,0,BU12/BT12*100)</f>
        <v>0</v>
      </c>
      <c r="BX12" s="11">
        <v>500</v>
      </c>
      <c r="BY12" s="11">
        <v>500</v>
      </c>
      <c r="BZ12" s="11">
        <v>0</v>
      </c>
      <c r="CA12" s="11">
        <v>139.56</v>
      </c>
      <c r="CB12" s="11">
        <f>CA12-BZ12</f>
        <v>139.56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164.95</v>
      </c>
      <c r="CH12" s="11">
        <f>CG12-CF12</f>
        <v>164.95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1000</v>
      </c>
      <c r="CQ12" s="11">
        <v>1000</v>
      </c>
      <c r="CR12" s="11">
        <v>410</v>
      </c>
      <c r="CS12" s="11">
        <v>632.26</v>
      </c>
      <c r="CT12" s="11">
        <f>CS12-CR12</f>
        <v>222.26</v>
      </c>
      <c r="CU12" s="11">
        <f>IF(CR12=0,0,CS12/CR12*100)</f>
        <v>154.20975609756098</v>
      </c>
      <c r="CV12" s="11">
        <v>220</v>
      </c>
      <c r="CW12" s="11">
        <v>220</v>
      </c>
      <c r="CX12" s="11">
        <v>0</v>
      </c>
      <c r="CY12" s="11">
        <v>119.07</v>
      </c>
      <c r="CZ12" s="11">
        <f>CY12-CX12</f>
        <v>119.07</v>
      </c>
      <c r="DA12" s="11">
        <f>IF(CX12=0,0,CY12/CX12*100)</f>
        <v>0</v>
      </c>
      <c r="DB12" s="11">
        <v>2270</v>
      </c>
      <c r="DC12" s="11">
        <v>2270</v>
      </c>
      <c r="DD12" s="11">
        <v>1470</v>
      </c>
      <c r="DE12" s="11">
        <v>1405.51</v>
      </c>
      <c r="DF12" s="11">
        <f>DE12-DD12</f>
        <v>-64.490000000000009</v>
      </c>
      <c r="DG12" s="11">
        <f>IF(DD12=0,0,DE12/DD12*100)</f>
        <v>95.612925170068024</v>
      </c>
      <c r="DH12" s="11">
        <v>0</v>
      </c>
      <c r="DI12" s="11">
        <v>0</v>
      </c>
      <c r="DJ12" s="11">
        <v>0</v>
      </c>
      <c r="DK12" s="11">
        <v>12.93</v>
      </c>
      <c r="DL12" s="11">
        <f>DK12-DJ12</f>
        <v>12.93</v>
      </c>
      <c r="DM12" s="11">
        <f>IF(DJ12=0,0,DK12/DJ12*100)</f>
        <v>0</v>
      </c>
      <c r="DN12" s="11">
        <v>595</v>
      </c>
      <c r="DO12" s="11">
        <v>595</v>
      </c>
      <c r="DP12" s="11">
        <v>149</v>
      </c>
      <c r="DQ12" s="11">
        <v>427.06</v>
      </c>
      <c r="DR12" s="11">
        <f>DQ12-DP12</f>
        <v>278.06</v>
      </c>
      <c r="DS12" s="11">
        <f>IF(DP12=0,0,DQ12/DP12*100)</f>
        <v>286.61744966442956</v>
      </c>
      <c r="DT12" s="11">
        <v>0</v>
      </c>
      <c r="DU12" s="11">
        <v>0</v>
      </c>
      <c r="DV12" s="11">
        <v>0</v>
      </c>
      <c r="DW12" s="11">
        <v>392.49</v>
      </c>
      <c r="DX12" s="11">
        <f>DW12-DV12</f>
        <v>392.49</v>
      </c>
      <c r="DY12" s="11">
        <f>IF(DV12=0,0,DW12/DV12*100)</f>
        <v>0</v>
      </c>
      <c r="DZ12" s="11">
        <v>500</v>
      </c>
      <c r="EA12" s="11">
        <v>500</v>
      </c>
      <c r="EB12" s="11">
        <v>250</v>
      </c>
      <c r="EC12" s="11">
        <v>1059.68</v>
      </c>
      <c r="ED12" s="11">
        <f>EC12-EB12</f>
        <v>809.68000000000006</v>
      </c>
      <c r="EE12" s="11">
        <f>IF(EB12=0,0,EC12/EB12*100)</f>
        <v>423.87199999999996</v>
      </c>
    </row>
    <row r="13" spans="1:135" x14ac:dyDescent="0.3">
      <c r="A13" s="10"/>
      <c r="B13" s="10">
        <v>19010200</v>
      </c>
      <c r="C13" s="10" t="s">
        <v>38</v>
      </c>
      <c r="D13" s="11">
        <v>0</v>
      </c>
      <c r="E13" s="11">
        <v>0</v>
      </c>
      <c r="F13" s="11">
        <v>0</v>
      </c>
      <c r="G13" s="11">
        <v>18.55</v>
      </c>
      <c r="H13" s="11">
        <f>G13-F13</f>
        <v>18.55</v>
      </c>
      <c r="I13" s="11">
        <f>IF(F13=0,0,G13/F13*100)</f>
        <v>0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0</v>
      </c>
      <c r="Q13" s="11">
        <v>0</v>
      </c>
      <c r="R13" s="11">
        <v>0</v>
      </c>
      <c r="S13" s="11">
        <v>18.55</v>
      </c>
      <c r="T13" s="11">
        <f>S13-R13</f>
        <v>18.55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18.55</v>
      </c>
      <c r="Z13" s="11">
        <f>Y13-X13</f>
        <v>18.55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</row>
    <row r="14" spans="1:135" x14ac:dyDescent="0.3">
      <c r="A14" s="10"/>
      <c r="B14" s="10">
        <v>19010300</v>
      </c>
      <c r="C14" s="10" t="s">
        <v>39</v>
      </c>
      <c r="D14" s="11">
        <v>56732</v>
      </c>
      <c r="E14" s="11">
        <v>56732</v>
      </c>
      <c r="F14" s="11">
        <v>23274</v>
      </c>
      <c r="G14" s="11">
        <v>52998.34</v>
      </c>
      <c r="H14" s="11">
        <f>G14-F14</f>
        <v>29724.339999999997</v>
      </c>
      <c r="I14" s="11">
        <f>IF(F14=0,0,G14/F14*100)</f>
        <v>227.71478903497461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7790</v>
      </c>
      <c r="Q14" s="11">
        <v>7790</v>
      </c>
      <c r="R14" s="11">
        <v>3415</v>
      </c>
      <c r="S14" s="11">
        <v>12051.89</v>
      </c>
      <c r="T14" s="11">
        <f>S14-R14</f>
        <v>8636.89</v>
      </c>
      <c r="U14" s="11">
        <f>IF(R14=0,0,S14/R14*100)</f>
        <v>352.91039531478765</v>
      </c>
      <c r="V14" s="11">
        <v>7790</v>
      </c>
      <c r="W14" s="11">
        <v>7790</v>
      </c>
      <c r="X14" s="11">
        <v>3415</v>
      </c>
      <c r="Y14" s="11">
        <v>12051.89</v>
      </c>
      <c r="Z14" s="11">
        <f>Y14-X14</f>
        <v>8636.89</v>
      </c>
      <c r="AA14" s="11">
        <f>IF(X14=0,0,Y14/X14*100)</f>
        <v>352.91039531478765</v>
      </c>
      <c r="AB14" s="11">
        <v>48942</v>
      </c>
      <c r="AC14" s="11">
        <v>48942</v>
      </c>
      <c r="AD14" s="11">
        <v>19859</v>
      </c>
      <c r="AE14" s="11">
        <v>40946.449999999997</v>
      </c>
      <c r="AF14" s="11">
        <f>AE14-AD14</f>
        <v>21087.449999999997</v>
      </c>
      <c r="AG14" s="11">
        <f>IF(AD14=0,0,AE14/AD14*100)</f>
        <v>206.18586031522233</v>
      </c>
      <c r="AH14" s="11">
        <v>0</v>
      </c>
      <c r="AI14" s="11">
        <v>0</v>
      </c>
      <c r="AJ14" s="11">
        <v>0</v>
      </c>
      <c r="AK14" s="11">
        <v>489.4</v>
      </c>
      <c r="AL14" s="11">
        <f>AK14-AJ14</f>
        <v>489.4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48.2</v>
      </c>
      <c r="AR14" s="11">
        <f>AQ14-AP14</f>
        <v>48.2</v>
      </c>
      <c r="AS14" s="11">
        <f>IF(AP14=0,0,AQ14/AP14*100)</f>
        <v>0</v>
      </c>
      <c r="AT14" s="11">
        <v>1000</v>
      </c>
      <c r="AU14" s="11">
        <v>1000</v>
      </c>
      <c r="AV14" s="11">
        <v>250</v>
      </c>
      <c r="AW14" s="11">
        <v>1552.93</v>
      </c>
      <c r="AX14" s="11">
        <f>AW14-AV14</f>
        <v>1302.93</v>
      </c>
      <c r="AY14" s="11">
        <f>IF(AV14=0,0,AW14/AV14*100)</f>
        <v>621.17200000000003</v>
      </c>
      <c r="AZ14" s="11">
        <v>0</v>
      </c>
      <c r="BA14" s="11">
        <v>0</v>
      </c>
      <c r="BB14" s="11">
        <v>0</v>
      </c>
      <c r="BC14" s="11">
        <v>273.05</v>
      </c>
      <c r="BD14" s="11">
        <f>BC14-BB14</f>
        <v>273.05</v>
      </c>
      <c r="BE14" s="11">
        <f>IF(BB14=0,0,BC14/BB14*100)</f>
        <v>0</v>
      </c>
      <c r="BF14" s="11">
        <v>175</v>
      </c>
      <c r="BG14" s="11">
        <v>175</v>
      </c>
      <c r="BH14" s="11">
        <v>175</v>
      </c>
      <c r="BI14" s="11">
        <v>138.54</v>
      </c>
      <c r="BJ14" s="11">
        <f>BI14-BH14</f>
        <v>-36.460000000000008</v>
      </c>
      <c r="BK14" s="11">
        <f>IF(BH14=0,0,BI14/BH14*100)</f>
        <v>79.165714285714287</v>
      </c>
      <c r="BL14" s="11">
        <v>0</v>
      </c>
      <c r="BM14" s="11">
        <v>0</v>
      </c>
      <c r="BN14" s="11">
        <v>0</v>
      </c>
      <c r="BO14" s="11">
        <v>850.5</v>
      </c>
      <c r="BP14" s="11">
        <f>BO14-BN14</f>
        <v>850.5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524.79999999999995</v>
      </c>
      <c r="BV14" s="11">
        <f>BU14-BT14</f>
        <v>524.79999999999995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25</v>
      </c>
      <c r="CN14" s="11">
        <f>CM14-CL14</f>
        <v>25</v>
      </c>
      <c r="CO14" s="11">
        <f>IF(CL14=0,0,CM14/CL14*100)</f>
        <v>0</v>
      </c>
      <c r="CP14" s="11">
        <v>45000</v>
      </c>
      <c r="CQ14" s="11">
        <v>45000</v>
      </c>
      <c r="CR14" s="11">
        <v>18690</v>
      </c>
      <c r="CS14" s="11">
        <v>35313.870000000003</v>
      </c>
      <c r="CT14" s="11">
        <f>CS14-CR14</f>
        <v>16623.870000000003</v>
      </c>
      <c r="CU14" s="11">
        <f>IF(CR14=0,0,CS14/CR14*100)</f>
        <v>188.94526484751205</v>
      </c>
      <c r="CV14" s="11">
        <v>883</v>
      </c>
      <c r="CW14" s="11">
        <v>883</v>
      </c>
      <c r="CX14" s="11">
        <v>0</v>
      </c>
      <c r="CY14" s="11">
        <v>887.5</v>
      </c>
      <c r="CZ14" s="11">
        <f>CY14-CX14</f>
        <v>887.5</v>
      </c>
      <c r="DA14" s="11">
        <f>IF(CX14=0,0,CY14/CX14*100)</f>
        <v>0</v>
      </c>
      <c r="DB14" s="11">
        <v>30</v>
      </c>
      <c r="DC14" s="11">
        <v>30</v>
      </c>
      <c r="DD14" s="11">
        <v>30</v>
      </c>
      <c r="DE14" s="11">
        <v>7.56</v>
      </c>
      <c r="DF14" s="11">
        <f>DE14-DD14</f>
        <v>-22.44</v>
      </c>
      <c r="DG14" s="11">
        <f>IF(DD14=0,0,DE14/DD14*100)</f>
        <v>25.2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854</v>
      </c>
      <c r="DO14" s="11">
        <v>854</v>
      </c>
      <c r="DP14" s="11">
        <v>214</v>
      </c>
      <c r="DQ14" s="11">
        <v>497.35</v>
      </c>
      <c r="DR14" s="11">
        <f>DQ14-DP14</f>
        <v>283.35000000000002</v>
      </c>
      <c r="DS14" s="11">
        <f>IF(DP14=0,0,DQ14/DP14*100)</f>
        <v>232.40654205607476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1000</v>
      </c>
      <c r="EA14" s="11">
        <v>1000</v>
      </c>
      <c r="EB14" s="11">
        <v>500</v>
      </c>
      <c r="EC14" s="11">
        <v>337.75</v>
      </c>
      <c r="ED14" s="11">
        <f>EC14-EB14</f>
        <v>-162.25</v>
      </c>
      <c r="EE14" s="11">
        <f>IF(EB14=0,0,EC14/EB14*100)</f>
        <v>67.55</v>
      </c>
    </row>
    <row r="15" spans="1:135" x14ac:dyDescent="0.3">
      <c r="A15" s="10"/>
      <c r="B15" s="10">
        <v>20000000</v>
      </c>
      <c r="C15" s="10" t="s">
        <v>40</v>
      </c>
      <c r="D15" s="11">
        <v>4317878</v>
      </c>
      <c r="E15" s="11">
        <v>5769048.7000000011</v>
      </c>
      <c r="F15" s="11">
        <v>2403770.2916666674</v>
      </c>
      <c r="G15" s="11">
        <v>2947347.1399999997</v>
      </c>
      <c r="H15" s="11">
        <f>G15-F15</f>
        <v>543576.84833333222</v>
      </c>
      <c r="I15" s="11">
        <f>IF(F15=0,0,G15/F15*100)</f>
        <v>122.61351054290802</v>
      </c>
      <c r="J15" s="11">
        <v>3228300</v>
      </c>
      <c r="K15" s="11">
        <v>4660055.8100000005</v>
      </c>
      <c r="L15" s="11">
        <v>1941689.9208333334</v>
      </c>
      <c r="M15" s="11">
        <v>2492310.6800000002</v>
      </c>
      <c r="N15" s="11">
        <f>M15-L15</f>
        <v>550620.75916666677</v>
      </c>
      <c r="O15" s="11">
        <f>IF(L15=0,0,M15/L15*100)</f>
        <v>128.35781106235294</v>
      </c>
      <c r="P15" s="11">
        <v>372520</v>
      </c>
      <c r="Q15" s="11">
        <v>384992.3</v>
      </c>
      <c r="R15" s="11">
        <v>160413.45833333331</v>
      </c>
      <c r="S15" s="11">
        <v>248998.31000000003</v>
      </c>
      <c r="T15" s="11">
        <f>S15-R15</f>
        <v>88584.851666666713</v>
      </c>
      <c r="U15" s="11">
        <f>IF(R15=0,0,S15/R15*100)</f>
        <v>155.22283017088915</v>
      </c>
      <c r="V15" s="11">
        <v>372520</v>
      </c>
      <c r="W15" s="11">
        <v>384992.3</v>
      </c>
      <c r="X15" s="11">
        <v>160413.45833333331</v>
      </c>
      <c r="Y15" s="11">
        <v>248998.31000000003</v>
      </c>
      <c r="Z15" s="11">
        <f>Y15-X15</f>
        <v>88584.851666666713</v>
      </c>
      <c r="AA15" s="11">
        <f>IF(X15=0,0,Y15/X15*100)</f>
        <v>155.22283017088915</v>
      </c>
      <c r="AB15" s="11">
        <v>717058</v>
      </c>
      <c r="AC15" s="11">
        <v>724000.59</v>
      </c>
      <c r="AD15" s="11">
        <v>301666.91249999992</v>
      </c>
      <c r="AE15" s="11">
        <v>206038.15</v>
      </c>
      <c r="AF15" s="11">
        <f>AE15-AD15</f>
        <v>-95628.762499999924</v>
      </c>
      <c r="AG15" s="11">
        <f>IF(AD15=0,0,AE15/AD15*100)</f>
        <v>68.299883567774458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34.86</v>
      </c>
      <c r="AR15" s="11">
        <f>AQ15-AP15</f>
        <v>34.86</v>
      </c>
      <c r="AS15" s="11">
        <f>IF(AP15=0,0,AQ15/AP15*100)</f>
        <v>0</v>
      </c>
      <c r="AT15" s="11">
        <v>321047</v>
      </c>
      <c r="AU15" s="11">
        <v>321047</v>
      </c>
      <c r="AV15" s="11">
        <v>133769.58333333334</v>
      </c>
      <c r="AW15" s="11">
        <v>88767.29</v>
      </c>
      <c r="AX15" s="11">
        <f>AW15-AV15</f>
        <v>-45002.293333333349</v>
      </c>
      <c r="AY15" s="11">
        <f>IF(AV15=0,0,AW15/AV15*100)</f>
        <v>66.358351269440291</v>
      </c>
      <c r="AZ15" s="11">
        <v>4300</v>
      </c>
      <c r="BA15" s="11">
        <v>4300</v>
      </c>
      <c r="BB15" s="11">
        <v>1791.6666666666665</v>
      </c>
      <c r="BC15" s="11">
        <v>774.11</v>
      </c>
      <c r="BD15" s="11">
        <f>BC15-BB15</f>
        <v>-1017.5566666666665</v>
      </c>
      <c r="BE15" s="11">
        <f>IF(BB15=0,0,BC15/BB15*100)</f>
        <v>43.206139534883725</v>
      </c>
      <c r="BF15" s="11">
        <v>120116</v>
      </c>
      <c r="BG15" s="11">
        <v>120116</v>
      </c>
      <c r="BH15" s="11">
        <v>50048.333333333328</v>
      </c>
      <c r="BI15" s="11">
        <v>15031.09</v>
      </c>
      <c r="BJ15" s="11">
        <f>BI15-BH15</f>
        <v>-35017.243333333332</v>
      </c>
      <c r="BK15" s="11">
        <f>IF(BH15=0,0,BI15/BH15*100)</f>
        <v>30.033147956974926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1760</v>
      </c>
      <c r="BS15" s="11">
        <v>2835.75</v>
      </c>
      <c r="BT15" s="11">
        <v>1181.5625</v>
      </c>
      <c r="BU15" s="11">
        <v>3390.65</v>
      </c>
      <c r="BV15" s="11">
        <f>BU15-BT15</f>
        <v>2209.0875000000001</v>
      </c>
      <c r="BW15" s="11">
        <f>IF(BT15=0,0,BU15/BT15*100)</f>
        <v>286.96323723882574</v>
      </c>
      <c r="BX15" s="11">
        <v>128435</v>
      </c>
      <c r="BY15" s="11">
        <v>128435</v>
      </c>
      <c r="BZ15" s="11">
        <v>53514.583333333328</v>
      </c>
      <c r="CA15" s="11">
        <v>19266.309999999998</v>
      </c>
      <c r="CB15" s="11">
        <f>CA15-BZ15</f>
        <v>-34248.273333333331</v>
      </c>
      <c r="CC15" s="11">
        <f>IF(BZ15=0,0,CA15/BZ15*100)</f>
        <v>36.001980768482113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2000</v>
      </c>
      <c r="CQ15" s="11">
        <v>4228.6900000000005</v>
      </c>
      <c r="CR15" s="11">
        <v>1761.9541666666664</v>
      </c>
      <c r="CS15" s="11">
        <v>4407.83</v>
      </c>
      <c r="CT15" s="11">
        <f>CS15-CR15</f>
        <v>2645.8758333333335</v>
      </c>
      <c r="CU15" s="11">
        <f>IF(CR15=0,0,CS15/CR15*100)</f>
        <v>250.16712031385612</v>
      </c>
      <c r="CV15" s="11">
        <v>0</v>
      </c>
      <c r="CW15" s="11">
        <v>3638.15</v>
      </c>
      <c r="CX15" s="11">
        <v>1515.8958333333335</v>
      </c>
      <c r="CY15" s="11">
        <v>3638.15</v>
      </c>
      <c r="CZ15" s="11">
        <f>CY15-CX15</f>
        <v>2122.2541666666666</v>
      </c>
      <c r="DA15" s="11">
        <f>IF(CX15=0,0,CY15/CX15*100)</f>
        <v>240</v>
      </c>
      <c r="DB15" s="11">
        <v>117900</v>
      </c>
      <c r="DC15" s="11">
        <v>117900</v>
      </c>
      <c r="DD15" s="11">
        <v>49125</v>
      </c>
      <c r="DE15" s="11">
        <v>61894.649999999994</v>
      </c>
      <c r="DF15" s="11">
        <f>DE15-DD15</f>
        <v>12769.649999999994</v>
      </c>
      <c r="DG15" s="11">
        <f>IF(DD15=0,0,DE15/DD15*100)</f>
        <v>125.99419847328244</v>
      </c>
      <c r="DH15" s="11">
        <v>0</v>
      </c>
      <c r="DI15" s="11">
        <v>0</v>
      </c>
      <c r="DJ15" s="11">
        <v>0</v>
      </c>
      <c r="DK15" s="11">
        <v>1</v>
      </c>
      <c r="DL15" s="11">
        <f>DK15-DJ15</f>
        <v>1</v>
      </c>
      <c r="DM15" s="11">
        <f>IF(DJ15=0,0,DK15/DJ15*100)</f>
        <v>0</v>
      </c>
      <c r="DN15" s="11">
        <v>20000</v>
      </c>
      <c r="DO15" s="11">
        <v>20000</v>
      </c>
      <c r="DP15" s="11">
        <v>8333.3333333333339</v>
      </c>
      <c r="DQ15" s="11">
        <v>8370.23</v>
      </c>
      <c r="DR15" s="11">
        <f>DQ15-DP15</f>
        <v>36.896666666665624</v>
      </c>
      <c r="DS15" s="11">
        <f>IF(DP15=0,0,DQ15/DP15*100)</f>
        <v>100.44275999999999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1500</v>
      </c>
      <c r="EA15" s="11">
        <v>1500</v>
      </c>
      <c r="EB15" s="11">
        <v>625</v>
      </c>
      <c r="EC15" s="11">
        <v>461.98</v>
      </c>
      <c r="ED15" s="11">
        <f>EC15-EB15</f>
        <v>-163.01999999999998</v>
      </c>
      <c r="EE15" s="11">
        <f>IF(EB15=0,0,EC15/EB15*100)</f>
        <v>73.916800000000009</v>
      </c>
    </row>
    <row r="16" spans="1:135" x14ac:dyDescent="0.3">
      <c r="A16" s="10"/>
      <c r="B16" s="10">
        <v>24000000</v>
      </c>
      <c r="C16" s="10" t="s">
        <v>41</v>
      </c>
      <c r="D16" s="11">
        <v>0</v>
      </c>
      <c r="E16" s="11">
        <v>0</v>
      </c>
      <c r="F16" s="11">
        <v>0</v>
      </c>
      <c r="G16" s="11">
        <v>33863.089999999997</v>
      </c>
      <c r="H16" s="11">
        <f>G16-F16</f>
        <v>33863.089999999997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10968.31</v>
      </c>
      <c r="T16" s="11">
        <f>S16-R16</f>
        <v>10968.31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10968.31</v>
      </c>
      <c r="Z16" s="11">
        <f>Y16-X16</f>
        <v>10968.31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22894.78</v>
      </c>
      <c r="AF16" s="11">
        <f>AE16-AD16</f>
        <v>22894.78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34.86</v>
      </c>
      <c r="AR16" s="11">
        <f>AQ16-AP16</f>
        <v>34.86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1696.98</v>
      </c>
      <c r="BV16" s="11">
        <f>BU16-BT16</f>
        <v>1696.98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21162.94</v>
      </c>
      <c r="DF16" s="11">
        <f>DE16-DD16</f>
        <v>21162.94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</row>
    <row r="17" spans="1:135" x14ac:dyDescent="0.3">
      <c r="A17" s="10"/>
      <c r="B17" s="10">
        <v>24060000</v>
      </c>
      <c r="C17" s="10" t="s">
        <v>42</v>
      </c>
      <c r="D17" s="11">
        <v>0</v>
      </c>
      <c r="E17" s="11">
        <v>0</v>
      </c>
      <c r="F17" s="11">
        <v>0</v>
      </c>
      <c r="G17" s="11">
        <v>25419.279999999999</v>
      </c>
      <c r="H17" s="11">
        <f>G17-F17</f>
        <v>25419.279999999999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2524.5</v>
      </c>
      <c r="T17" s="11">
        <f>S17-R17</f>
        <v>2524.5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2524.5</v>
      </c>
      <c r="Z17" s="11">
        <f>Y17-X17</f>
        <v>2524.5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22894.78</v>
      </c>
      <c r="AF17" s="11">
        <f>AE17-AD17</f>
        <v>22894.78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34.86</v>
      </c>
      <c r="AR17" s="11">
        <f>AQ17-AP17</f>
        <v>34.86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1696.98</v>
      </c>
      <c r="BV17" s="11">
        <f>BU17-BT17</f>
        <v>1696.98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21162.94</v>
      </c>
      <c r="DF17" s="11">
        <f>DE17-DD17</f>
        <v>21162.94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</row>
    <row r="18" spans="1:135" x14ac:dyDescent="0.3">
      <c r="A18" s="10"/>
      <c r="B18" s="10">
        <v>24062100</v>
      </c>
      <c r="C18" s="10" t="s">
        <v>43</v>
      </c>
      <c r="D18" s="11">
        <v>0</v>
      </c>
      <c r="E18" s="11">
        <v>0</v>
      </c>
      <c r="F18" s="11">
        <v>0</v>
      </c>
      <c r="G18" s="11">
        <v>25419.279999999999</v>
      </c>
      <c r="H18" s="11">
        <f>G18-F18</f>
        <v>25419.279999999999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2524.5</v>
      </c>
      <c r="T18" s="11">
        <f>S18-R18</f>
        <v>2524.5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2524.5</v>
      </c>
      <c r="Z18" s="11">
        <f>Y18-X18</f>
        <v>2524.5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22894.78</v>
      </c>
      <c r="AF18" s="11">
        <f>AE18-AD18</f>
        <v>22894.78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34.86</v>
      </c>
      <c r="AR18" s="11">
        <f>AQ18-AP18</f>
        <v>34.86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1696.98</v>
      </c>
      <c r="BV18" s="11">
        <f>BU18-BT18</f>
        <v>1696.98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21162.94</v>
      </c>
      <c r="DF18" s="11">
        <f>DE18-DD18</f>
        <v>21162.94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</row>
    <row r="19" spans="1:135" x14ac:dyDescent="0.3">
      <c r="A19" s="10"/>
      <c r="B19" s="10">
        <v>24170000</v>
      </c>
      <c r="C19" s="10" t="s">
        <v>44</v>
      </c>
      <c r="D19" s="11">
        <v>0</v>
      </c>
      <c r="E19" s="11">
        <v>0</v>
      </c>
      <c r="F19" s="11">
        <v>0</v>
      </c>
      <c r="G19" s="11">
        <v>8443.81</v>
      </c>
      <c r="H19" s="11">
        <f>G19-F19</f>
        <v>8443.81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8443.81</v>
      </c>
      <c r="T19" s="11">
        <f>S19-R19</f>
        <v>8443.81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8443.81</v>
      </c>
      <c r="Z19" s="11">
        <f>Y19-X19</f>
        <v>8443.81</v>
      </c>
      <c r="AA19" s="11">
        <f>IF(X19=0,0,Y19/X19*100)</f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f>AE19-AD19</f>
        <v>0</v>
      </c>
      <c r="AG19" s="11">
        <f>IF(AD19=0,0,AE19/AD19*100)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f>DE19-DD19</f>
        <v>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f>DW19-DV19</f>
        <v>0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</row>
    <row r="20" spans="1:135" x14ac:dyDescent="0.3">
      <c r="A20" s="10"/>
      <c r="B20" s="10">
        <v>25000000</v>
      </c>
      <c r="C20" s="10" t="s">
        <v>45</v>
      </c>
      <c r="D20" s="11">
        <v>4317878</v>
      </c>
      <c r="E20" s="11">
        <v>5769048.7000000011</v>
      </c>
      <c r="F20" s="11">
        <v>2403770.2916666674</v>
      </c>
      <c r="G20" s="11">
        <v>2913484.05</v>
      </c>
      <c r="H20" s="11">
        <f>G20-F20</f>
        <v>509713.75833333237</v>
      </c>
      <c r="I20" s="11">
        <f>IF(F20=0,0,G20/F20*100)</f>
        <v>121.20476154066783</v>
      </c>
      <c r="J20" s="11">
        <v>3228300</v>
      </c>
      <c r="K20" s="11">
        <v>4660055.8100000005</v>
      </c>
      <c r="L20" s="11">
        <v>1941689.9208333334</v>
      </c>
      <c r="M20" s="11">
        <v>2492310.6800000002</v>
      </c>
      <c r="N20" s="11">
        <f>M20-L20</f>
        <v>550620.75916666677</v>
      </c>
      <c r="O20" s="11">
        <f>IF(L20=0,0,M20/L20*100)</f>
        <v>128.35781106235294</v>
      </c>
      <c r="P20" s="11">
        <v>372520</v>
      </c>
      <c r="Q20" s="11">
        <v>384992.3</v>
      </c>
      <c r="R20" s="11">
        <v>160413.45833333331</v>
      </c>
      <c r="S20" s="11">
        <v>238030.00000000003</v>
      </c>
      <c r="T20" s="11">
        <f>S20-R20</f>
        <v>77616.541666666715</v>
      </c>
      <c r="U20" s="11">
        <f>IF(R20=0,0,S20/R20*100)</f>
        <v>148.38530536844507</v>
      </c>
      <c r="V20" s="11">
        <v>372520</v>
      </c>
      <c r="W20" s="11">
        <v>384992.3</v>
      </c>
      <c r="X20" s="11">
        <v>160413.45833333331</v>
      </c>
      <c r="Y20" s="11">
        <v>238030.00000000003</v>
      </c>
      <c r="Z20" s="11">
        <f>Y20-X20</f>
        <v>77616.541666666715</v>
      </c>
      <c r="AA20" s="11">
        <f>IF(X20=0,0,Y20/X20*100)</f>
        <v>148.38530536844507</v>
      </c>
      <c r="AB20" s="11">
        <v>717058</v>
      </c>
      <c r="AC20" s="11">
        <v>724000.59</v>
      </c>
      <c r="AD20" s="11">
        <v>301666.91249999992</v>
      </c>
      <c r="AE20" s="11">
        <v>183143.37</v>
      </c>
      <c r="AF20" s="11">
        <f>AE20-AD20</f>
        <v>-118523.54249999992</v>
      </c>
      <c r="AG20" s="11">
        <f>IF(AD20=0,0,AE20/AD20*100)</f>
        <v>60.710459918271631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321047</v>
      </c>
      <c r="AU20" s="11">
        <v>321047</v>
      </c>
      <c r="AV20" s="11">
        <v>133769.58333333334</v>
      </c>
      <c r="AW20" s="11">
        <v>88767.29</v>
      </c>
      <c r="AX20" s="11">
        <f>AW20-AV20</f>
        <v>-45002.293333333349</v>
      </c>
      <c r="AY20" s="11">
        <f>IF(AV20=0,0,AW20/AV20*100)</f>
        <v>66.358351269440291</v>
      </c>
      <c r="AZ20" s="11">
        <v>4300</v>
      </c>
      <c r="BA20" s="11">
        <v>4300</v>
      </c>
      <c r="BB20" s="11">
        <v>1791.6666666666665</v>
      </c>
      <c r="BC20" s="11">
        <v>774.11</v>
      </c>
      <c r="BD20" s="11">
        <f>BC20-BB20</f>
        <v>-1017.5566666666665</v>
      </c>
      <c r="BE20" s="11">
        <f>IF(BB20=0,0,BC20/BB20*100)</f>
        <v>43.206139534883725</v>
      </c>
      <c r="BF20" s="11">
        <v>120116</v>
      </c>
      <c r="BG20" s="11">
        <v>120116</v>
      </c>
      <c r="BH20" s="11">
        <v>50048.333333333328</v>
      </c>
      <c r="BI20" s="11">
        <v>15031.09</v>
      </c>
      <c r="BJ20" s="11">
        <f>BI20-BH20</f>
        <v>-35017.243333333332</v>
      </c>
      <c r="BK20" s="11">
        <f>IF(BH20=0,0,BI20/BH20*100)</f>
        <v>30.033147956974926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1760</v>
      </c>
      <c r="BS20" s="11">
        <v>2835.75</v>
      </c>
      <c r="BT20" s="11">
        <v>1181.5625</v>
      </c>
      <c r="BU20" s="11">
        <v>1693.67</v>
      </c>
      <c r="BV20" s="11">
        <f>BU20-BT20</f>
        <v>512.10750000000007</v>
      </c>
      <c r="BW20" s="11">
        <f>IF(BT20=0,0,BU20/BT20*100)</f>
        <v>143.34154985453586</v>
      </c>
      <c r="BX20" s="11">
        <v>128435</v>
      </c>
      <c r="BY20" s="11">
        <v>128435</v>
      </c>
      <c r="BZ20" s="11">
        <v>53514.583333333328</v>
      </c>
      <c r="CA20" s="11">
        <v>19266.309999999998</v>
      </c>
      <c r="CB20" s="11">
        <f>CA20-BZ20</f>
        <v>-34248.273333333331</v>
      </c>
      <c r="CC20" s="11">
        <f>IF(BZ20=0,0,CA20/BZ20*100)</f>
        <v>36.001980768482113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2000</v>
      </c>
      <c r="CQ20" s="11">
        <v>4228.6900000000005</v>
      </c>
      <c r="CR20" s="11">
        <v>1761.9541666666664</v>
      </c>
      <c r="CS20" s="11">
        <v>4407.83</v>
      </c>
      <c r="CT20" s="11">
        <f>CS20-CR20</f>
        <v>2645.8758333333335</v>
      </c>
      <c r="CU20" s="11">
        <f>IF(CR20=0,0,CS20/CR20*100)</f>
        <v>250.16712031385612</v>
      </c>
      <c r="CV20" s="11">
        <v>0</v>
      </c>
      <c r="CW20" s="11">
        <v>3638.15</v>
      </c>
      <c r="CX20" s="11">
        <v>1515.8958333333335</v>
      </c>
      <c r="CY20" s="11">
        <v>3638.15</v>
      </c>
      <c r="CZ20" s="11">
        <f>CY20-CX20</f>
        <v>2122.2541666666666</v>
      </c>
      <c r="DA20" s="11">
        <f>IF(CX20=0,0,CY20/CX20*100)</f>
        <v>240</v>
      </c>
      <c r="DB20" s="11">
        <v>117900</v>
      </c>
      <c r="DC20" s="11">
        <v>117900</v>
      </c>
      <c r="DD20" s="11">
        <v>49125</v>
      </c>
      <c r="DE20" s="11">
        <v>40731.71</v>
      </c>
      <c r="DF20" s="11">
        <f>DE20-DD20</f>
        <v>-8393.2900000000009</v>
      </c>
      <c r="DG20" s="11">
        <f>IF(DD20=0,0,DE20/DD20*100)</f>
        <v>82.914422391857499</v>
      </c>
      <c r="DH20" s="11">
        <v>0</v>
      </c>
      <c r="DI20" s="11">
        <v>0</v>
      </c>
      <c r="DJ20" s="11">
        <v>0</v>
      </c>
      <c r="DK20" s="11">
        <v>1</v>
      </c>
      <c r="DL20" s="11">
        <f>DK20-DJ20</f>
        <v>1</v>
      </c>
      <c r="DM20" s="11">
        <f>IF(DJ20=0,0,DK20/DJ20*100)</f>
        <v>0</v>
      </c>
      <c r="DN20" s="11">
        <v>20000</v>
      </c>
      <c r="DO20" s="11">
        <v>20000</v>
      </c>
      <c r="DP20" s="11">
        <v>8333.3333333333339</v>
      </c>
      <c r="DQ20" s="11">
        <v>8370.23</v>
      </c>
      <c r="DR20" s="11">
        <f>DQ20-DP20</f>
        <v>36.896666666665624</v>
      </c>
      <c r="DS20" s="11">
        <f>IF(DP20=0,0,DQ20/DP20*100)</f>
        <v>100.44275999999999</v>
      </c>
      <c r="DT20" s="11">
        <v>0</v>
      </c>
      <c r="DU20" s="11">
        <v>0</v>
      </c>
      <c r="DV20" s="11">
        <v>0</v>
      </c>
      <c r="DW20" s="11">
        <v>0</v>
      </c>
      <c r="DX20" s="11">
        <f>DW20-DV20</f>
        <v>0</v>
      </c>
      <c r="DY20" s="11">
        <f>IF(DV20=0,0,DW20/DV20*100)</f>
        <v>0</v>
      </c>
      <c r="DZ20" s="11">
        <v>1500</v>
      </c>
      <c r="EA20" s="11">
        <v>1500</v>
      </c>
      <c r="EB20" s="11">
        <v>625</v>
      </c>
      <c r="EC20" s="11">
        <v>461.98</v>
      </c>
      <c r="ED20" s="11">
        <f>EC20-EB20</f>
        <v>-163.01999999999998</v>
      </c>
      <c r="EE20" s="11">
        <f>IF(EB20=0,0,EC20/EB20*100)</f>
        <v>73.916800000000009</v>
      </c>
    </row>
    <row r="21" spans="1:135" x14ac:dyDescent="0.3">
      <c r="A21" s="10"/>
      <c r="B21" s="10">
        <v>25010000</v>
      </c>
      <c r="C21" s="10" t="s">
        <v>46</v>
      </c>
      <c r="D21" s="11">
        <v>4317878</v>
      </c>
      <c r="E21" s="11">
        <v>4623005.82</v>
      </c>
      <c r="F21" s="11">
        <v>1926252.4249999996</v>
      </c>
      <c r="G21" s="11">
        <v>1911530.2000000004</v>
      </c>
      <c r="H21" s="11">
        <f>G21-F21</f>
        <v>-14722.224999999162</v>
      </c>
      <c r="I21" s="11">
        <f>IF(F21=0,0,G21/F21*100)</f>
        <v>99.235706348299644</v>
      </c>
      <c r="J21" s="11">
        <v>3228300</v>
      </c>
      <c r="K21" s="11">
        <v>3532310.62</v>
      </c>
      <c r="L21" s="11">
        <v>1471796.0916666666</v>
      </c>
      <c r="M21" s="11">
        <v>1511731.09</v>
      </c>
      <c r="N21" s="11">
        <f>M21-L21</f>
        <v>39934.998333333526</v>
      </c>
      <c r="O21" s="11">
        <f>IF(L21=0,0,M21/L21*100)</f>
        <v>102.71335129638175</v>
      </c>
      <c r="P21" s="11">
        <v>372520</v>
      </c>
      <c r="Q21" s="11">
        <v>373637.2</v>
      </c>
      <c r="R21" s="11">
        <v>155682.16666666666</v>
      </c>
      <c r="S21" s="11">
        <v>226674.90000000002</v>
      </c>
      <c r="T21" s="11">
        <f>S21-R21</f>
        <v>70992.733333333366</v>
      </c>
      <c r="U21" s="11">
        <f>IF(R21=0,0,S21/R21*100)</f>
        <v>145.60106970076859</v>
      </c>
      <c r="V21" s="11">
        <v>372520</v>
      </c>
      <c r="W21" s="11">
        <v>373637.2</v>
      </c>
      <c r="X21" s="11">
        <v>155682.16666666666</v>
      </c>
      <c r="Y21" s="11">
        <v>226674.90000000002</v>
      </c>
      <c r="Z21" s="11">
        <f>Y21-X21</f>
        <v>70992.733333333366</v>
      </c>
      <c r="AA21" s="11">
        <f>IF(X21=0,0,Y21/X21*100)</f>
        <v>145.60106970076859</v>
      </c>
      <c r="AB21" s="11">
        <v>717058</v>
      </c>
      <c r="AC21" s="11">
        <v>717058</v>
      </c>
      <c r="AD21" s="11">
        <v>298774.16666666669</v>
      </c>
      <c r="AE21" s="11">
        <v>173124.21000000002</v>
      </c>
      <c r="AF21" s="11">
        <f>AE21-AD21</f>
        <v>-125649.95666666667</v>
      </c>
      <c r="AG21" s="11">
        <f>IF(AD21=0,0,AE21/AD21*100)</f>
        <v>57.944839050676521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321047</v>
      </c>
      <c r="AU21" s="11">
        <v>321047</v>
      </c>
      <c r="AV21" s="11">
        <v>133769.58333333334</v>
      </c>
      <c r="AW21" s="11">
        <v>88767.29</v>
      </c>
      <c r="AX21" s="11">
        <f>AW21-AV21</f>
        <v>-45002.293333333349</v>
      </c>
      <c r="AY21" s="11">
        <f>IF(AV21=0,0,AW21/AV21*100)</f>
        <v>66.358351269440291</v>
      </c>
      <c r="AZ21" s="11">
        <v>4300</v>
      </c>
      <c r="BA21" s="11">
        <v>4300</v>
      </c>
      <c r="BB21" s="11">
        <v>1791.6666666666665</v>
      </c>
      <c r="BC21" s="11">
        <v>774.11</v>
      </c>
      <c r="BD21" s="11">
        <f>BC21-BB21</f>
        <v>-1017.5566666666665</v>
      </c>
      <c r="BE21" s="11">
        <f>IF(BB21=0,0,BC21/BB21*100)</f>
        <v>43.206139534883725</v>
      </c>
      <c r="BF21" s="11">
        <v>120116</v>
      </c>
      <c r="BG21" s="11">
        <v>120116</v>
      </c>
      <c r="BH21" s="11">
        <v>50048.333333333328</v>
      </c>
      <c r="BI21" s="11">
        <v>15031.09</v>
      </c>
      <c r="BJ21" s="11">
        <f>BI21-BH21</f>
        <v>-35017.243333333332</v>
      </c>
      <c r="BK21" s="11">
        <f>IF(BH21=0,0,BI21/BH21*100)</f>
        <v>30.033147956974926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1760</v>
      </c>
      <c r="BS21" s="11">
        <v>1760</v>
      </c>
      <c r="BT21" s="11">
        <v>733.33333333333326</v>
      </c>
      <c r="BU21" s="11">
        <v>0</v>
      </c>
      <c r="BV21" s="11">
        <f>BU21-BT21</f>
        <v>-733.33333333333326</v>
      </c>
      <c r="BW21" s="11">
        <f>IF(BT21=0,0,BU21/BT21*100)</f>
        <v>0</v>
      </c>
      <c r="BX21" s="11">
        <v>128435</v>
      </c>
      <c r="BY21" s="11">
        <v>128435</v>
      </c>
      <c r="BZ21" s="11">
        <v>53514.583333333328</v>
      </c>
      <c r="CA21" s="11">
        <v>18244.349999999999</v>
      </c>
      <c r="CB21" s="11">
        <f>CA21-BZ21</f>
        <v>-35270.23333333333</v>
      </c>
      <c r="CC21" s="11">
        <f>IF(BZ21=0,0,CA21/BZ21*100)</f>
        <v>34.092295713785184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2000</v>
      </c>
      <c r="CQ21" s="11">
        <v>2000</v>
      </c>
      <c r="CR21" s="11">
        <v>833.33333333333326</v>
      </c>
      <c r="CS21" s="11">
        <v>742.45</v>
      </c>
      <c r="CT21" s="11">
        <f>CS21-CR21</f>
        <v>-90.883333333333212</v>
      </c>
      <c r="CU21" s="11">
        <f>IF(CR21=0,0,CS21/CR21*100)</f>
        <v>89.094000000000023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117900</v>
      </c>
      <c r="DC21" s="11">
        <v>117900</v>
      </c>
      <c r="DD21" s="11">
        <v>49125</v>
      </c>
      <c r="DE21" s="11">
        <v>40731.71</v>
      </c>
      <c r="DF21" s="11">
        <f>DE21-DD21</f>
        <v>-8393.2900000000009</v>
      </c>
      <c r="DG21" s="11">
        <f>IF(DD21=0,0,DE21/DD21*100)</f>
        <v>82.914422391857499</v>
      </c>
      <c r="DH21" s="11">
        <v>0</v>
      </c>
      <c r="DI21" s="11">
        <v>0</v>
      </c>
      <c r="DJ21" s="11">
        <v>0</v>
      </c>
      <c r="DK21" s="11">
        <v>1</v>
      </c>
      <c r="DL21" s="11">
        <f>DK21-DJ21</f>
        <v>1</v>
      </c>
      <c r="DM21" s="11">
        <f>IF(DJ21=0,0,DK21/DJ21*100)</f>
        <v>0</v>
      </c>
      <c r="DN21" s="11">
        <v>20000</v>
      </c>
      <c r="DO21" s="11">
        <v>20000</v>
      </c>
      <c r="DP21" s="11">
        <v>8333.3333333333339</v>
      </c>
      <c r="DQ21" s="11">
        <v>8370.23</v>
      </c>
      <c r="DR21" s="11">
        <f>DQ21-DP21</f>
        <v>36.896666666665624</v>
      </c>
      <c r="DS21" s="11">
        <f>IF(DP21=0,0,DQ21/DP21*100)</f>
        <v>100.44275999999999</v>
      </c>
      <c r="DT21" s="11">
        <v>0</v>
      </c>
      <c r="DU21" s="11">
        <v>0</v>
      </c>
      <c r="DV21" s="11">
        <v>0</v>
      </c>
      <c r="DW21" s="11">
        <v>0</v>
      </c>
      <c r="DX21" s="11">
        <f>DW21-DV21</f>
        <v>0</v>
      </c>
      <c r="DY21" s="11">
        <f>IF(DV21=0,0,DW21/DV21*100)</f>
        <v>0</v>
      </c>
      <c r="DZ21" s="11">
        <v>1500</v>
      </c>
      <c r="EA21" s="11">
        <v>1500</v>
      </c>
      <c r="EB21" s="11">
        <v>625</v>
      </c>
      <c r="EC21" s="11">
        <v>461.98</v>
      </c>
      <c r="ED21" s="11">
        <f>EC21-EB21</f>
        <v>-163.01999999999998</v>
      </c>
      <c r="EE21" s="11">
        <f>IF(EB21=0,0,EC21/EB21*100)</f>
        <v>73.916800000000009</v>
      </c>
    </row>
    <row r="22" spans="1:135" x14ac:dyDescent="0.3">
      <c r="A22" s="10"/>
      <c r="B22" s="10">
        <v>25010100</v>
      </c>
      <c r="C22" s="10" t="s">
        <v>47</v>
      </c>
      <c r="D22" s="11">
        <v>3491666</v>
      </c>
      <c r="E22" s="11">
        <v>3767017.27</v>
      </c>
      <c r="F22" s="11">
        <v>1569590.5291666668</v>
      </c>
      <c r="G22" s="11">
        <v>1641218.61</v>
      </c>
      <c r="H22" s="11">
        <f>G22-F22</f>
        <v>71628.080833333312</v>
      </c>
      <c r="I22" s="11">
        <f>IF(F22=0,0,G22/F22*100)</f>
        <v>104.56348834312618</v>
      </c>
      <c r="J22" s="11">
        <v>3136666</v>
      </c>
      <c r="K22" s="11">
        <v>3412017.27</v>
      </c>
      <c r="L22" s="11">
        <v>1421673.8625</v>
      </c>
      <c r="M22" s="11">
        <v>1421639.61</v>
      </c>
      <c r="N22" s="11">
        <f>M22-L22</f>
        <v>-34.252499999944121</v>
      </c>
      <c r="O22" s="11">
        <f>IF(L22=0,0,M22/L22*100)</f>
        <v>99.997590692147938</v>
      </c>
      <c r="P22" s="11">
        <v>355000</v>
      </c>
      <c r="Q22" s="11">
        <v>355000</v>
      </c>
      <c r="R22" s="11">
        <v>147916.66666666666</v>
      </c>
      <c r="S22" s="11">
        <v>219579</v>
      </c>
      <c r="T22" s="11">
        <f>S22-R22</f>
        <v>71662.333333333343</v>
      </c>
      <c r="U22" s="11">
        <f>IF(R22=0,0,S22/R22*100)</f>
        <v>148.44777464788734</v>
      </c>
      <c r="V22" s="11">
        <v>355000</v>
      </c>
      <c r="W22" s="11">
        <v>355000</v>
      </c>
      <c r="X22" s="11">
        <v>147916.66666666666</v>
      </c>
      <c r="Y22" s="11">
        <v>219579</v>
      </c>
      <c r="Z22" s="11">
        <f>Y22-X22</f>
        <v>71662.333333333343</v>
      </c>
      <c r="AA22" s="11">
        <f>IF(X22=0,0,Y22/X22*100)</f>
        <v>148.44777464788734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</row>
    <row r="23" spans="1:135" x14ac:dyDescent="0.3">
      <c r="A23" s="10"/>
      <c r="B23" s="10">
        <v>25010200</v>
      </c>
      <c r="C23" s="10" t="s">
        <v>48</v>
      </c>
      <c r="D23" s="11">
        <v>685498</v>
      </c>
      <c r="E23" s="11">
        <v>685498</v>
      </c>
      <c r="F23" s="11">
        <v>285624.16666666663</v>
      </c>
      <c r="G23" s="11">
        <v>162402.31999999998</v>
      </c>
      <c r="H23" s="11">
        <f>G23-F23</f>
        <v>-123221.84666666665</v>
      </c>
      <c r="I23" s="11">
        <f>IF(F23=0,0,G23/F23*100)</f>
        <v>56.858746196196051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685498</v>
      </c>
      <c r="AC23" s="11">
        <v>685498</v>
      </c>
      <c r="AD23" s="11">
        <v>285624.16666666663</v>
      </c>
      <c r="AE23" s="11">
        <v>162402.31999999998</v>
      </c>
      <c r="AF23" s="11">
        <f>AE23-AD23</f>
        <v>-123221.84666666665</v>
      </c>
      <c r="AG23" s="11">
        <f>IF(AD23=0,0,AE23/AD23*100)</f>
        <v>56.858746196196051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319047</v>
      </c>
      <c r="AU23" s="11">
        <v>319047</v>
      </c>
      <c r="AV23" s="11">
        <v>132936.25</v>
      </c>
      <c r="AW23" s="11">
        <v>88395.17</v>
      </c>
      <c r="AX23" s="11">
        <f>AW23-AV23</f>
        <v>-44541.08</v>
      </c>
      <c r="AY23" s="11">
        <f>IF(AV23=0,0,AW23/AV23*100)</f>
        <v>66.494406153325372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120116</v>
      </c>
      <c r="BG23" s="11">
        <v>120116</v>
      </c>
      <c r="BH23" s="11">
        <v>50048.333333333328</v>
      </c>
      <c r="BI23" s="11">
        <v>15031.09</v>
      </c>
      <c r="BJ23" s="11">
        <f>BI23-BH23</f>
        <v>-35017.243333333332</v>
      </c>
      <c r="BK23" s="11">
        <f>IF(BH23=0,0,BI23/BH23*100)</f>
        <v>30.033147956974926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128435</v>
      </c>
      <c r="BY23" s="11">
        <v>128435</v>
      </c>
      <c r="BZ23" s="11">
        <v>53514.583333333328</v>
      </c>
      <c r="CA23" s="11">
        <v>18244.349999999999</v>
      </c>
      <c r="CB23" s="11">
        <f>CA23-BZ23</f>
        <v>-35270.23333333333</v>
      </c>
      <c r="CC23" s="11">
        <f>IF(BZ23=0,0,CA23/BZ23*100)</f>
        <v>34.092295713785184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CS23-CR23</f>
        <v>0</v>
      </c>
      <c r="CU23" s="11">
        <f>IF(CR23=0,0,CS23/CR23*100)</f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117900</v>
      </c>
      <c r="DC23" s="11">
        <v>117900</v>
      </c>
      <c r="DD23" s="11">
        <v>49125</v>
      </c>
      <c r="DE23" s="11">
        <v>40731.71</v>
      </c>
      <c r="DF23" s="11">
        <f>DE23-DD23</f>
        <v>-8393.2900000000009</v>
      </c>
      <c r="DG23" s="11">
        <f>IF(DD23=0,0,DE23/DD23*100)</f>
        <v>82.914422391857499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</row>
    <row r="24" spans="1:135" x14ac:dyDescent="0.3">
      <c r="A24" s="10"/>
      <c r="B24" s="10">
        <v>25010300</v>
      </c>
      <c r="C24" s="10" t="s">
        <v>49</v>
      </c>
      <c r="D24" s="11">
        <v>140714</v>
      </c>
      <c r="E24" s="11">
        <v>128555</v>
      </c>
      <c r="F24" s="11">
        <v>53564.583333333343</v>
      </c>
      <c r="G24" s="11">
        <v>50085.57</v>
      </c>
      <c r="H24" s="11">
        <f>G24-F24</f>
        <v>-3479.0133333333433</v>
      </c>
      <c r="I24" s="11">
        <f>IF(F24=0,0,G24/F24*100)</f>
        <v>93.505011862626873</v>
      </c>
      <c r="J24" s="11">
        <v>91634</v>
      </c>
      <c r="K24" s="11">
        <v>79475</v>
      </c>
      <c r="L24" s="11">
        <v>33114.583333333336</v>
      </c>
      <c r="M24" s="11">
        <v>33384.980000000003</v>
      </c>
      <c r="N24" s="11">
        <f>M24-L24</f>
        <v>270.39666666666744</v>
      </c>
      <c r="O24" s="11">
        <f>IF(L24=0,0,M24/L24*100)</f>
        <v>100.81654860018874</v>
      </c>
      <c r="P24" s="11">
        <v>17520</v>
      </c>
      <c r="Q24" s="11">
        <v>17520</v>
      </c>
      <c r="R24" s="11">
        <v>7300</v>
      </c>
      <c r="S24" s="11">
        <v>5978.7</v>
      </c>
      <c r="T24" s="11">
        <f>S24-R24</f>
        <v>-1321.3000000000002</v>
      </c>
      <c r="U24" s="11">
        <f>IF(R24=0,0,S24/R24*100)</f>
        <v>81.899999999999991</v>
      </c>
      <c r="V24" s="11">
        <v>17520</v>
      </c>
      <c r="W24" s="11">
        <v>17520</v>
      </c>
      <c r="X24" s="11">
        <v>7300</v>
      </c>
      <c r="Y24" s="11">
        <v>5978.7</v>
      </c>
      <c r="Z24" s="11">
        <f>Y24-X24</f>
        <v>-1321.3000000000002</v>
      </c>
      <c r="AA24" s="11">
        <f>IF(X24=0,0,Y24/X24*100)</f>
        <v>81.899999999999991</v>
      </c>
      <c r="AB24" s="11">
        <v>31560</v>
      </c>
      <c r="AC24" s="11">
        <v>31560</v>
      </c>
      <c r="AD24" s="11">
        <v>13150</v>
      </c>
      <c r="AE24" s="11">
        <v>10721.89</v>
      </c>
      <c r="AF24" s="11">
        <f>AE24-AD24</f>
        <v>-2428.1100000000006</v>
      </c>
      <c r="AG24" s="11">
        <f>IF(AD24=0,0,AE24/AD24*100)</f>
        <v>81.535285171102657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2000</v>
      </c>
      <c r="AU24" s="11">
        <v>2000</v>
      </c>
      <c r="AV24" s="11">
        <v>833.33333333333326</v>
      </c>
      <c r="AW24" s="11">
        <v>372.12</v>
      </c>
      <c r="AX24" s="11">
        <f>AW24-AV24</f>
        <v>-461.21333333333325</v>
      </c>
      <c r="AY24" s="11">
        <f>IF(AV24=0,0,AW24/AV24*100)</f>
        <v>44.654400000000003</v>
      </c>
      <c r="AZ24" s="11">
        <v>4300</v>
      </c>
      <c r="BA24" s="11">
        <v>4300</v>
      </c>
      <c r="BB24" s="11">
        <v>1791.6666666666665</v>
      </c>
      <c r="BC24" s="11">
        <v>774.11</v>
      </c>
      <c r="BD24" s="11">
        <f>BC24-BB24</f>
        <v>-1017.5566666666665</v>
      </c>
      <c r="BE24" s="11">
        <f>IF(BB24=0,0,BC24/BB24*100)</f>
        <v>43.206139534883725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1760</v>
      </c>
      <c r="BS24" s="11">
        <v>1760</v>
      </c>
      <c r="BT24" s="11">
        <v>733.33333333333326</v>
      </c>
      <c r="BU24" s="11">
        <v>0</v>
      </c>
      <c r="BV24" s="11">
        <f>BU24-BT24</f>
        <v>-733.33333333333326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2000</v>
      </c>
      <c r="CQ24" s="11">
        <v>2000</v>
      </c>
      <c r="CR24" s="11">
        <v>833.33333333333326</v>
      </c>
      <c r="CS24" s="11">
        <v>742.45</v>
      </c>
      <c r="CT24" s="11">
        <f>CS24-CR24</f>
        <v>-90.883333333333212</v>
      </c>
      <c r="CU24" s="11">
        <f>IF(CR24=0,0,CS24/CR24*100)</f>
        <v>89.094000000000023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1</v>
      </c>
      <c r="DL24" s="11">
        <f>DK24-DJ24</f>
        <v>1</v>
      </c>
      <c r="DM24" s="11">
        <f>IF(DJ24=0,0,DK24/DJ24*100)</f>
        <v>0</v>
      </c>
      <c r="DN24" s="11">
        <v>20000</v>
      </c>
      <c r="DO24" s="11">
        <v>20000</v>
      </c>
      <c r="DP24" s="11">
        <v>8333.3333333333339</v>
      </c>
      <c r="DQ24" s="11">
        <v>8370.23</v>
      </c>
      <c r="DR24" s="11">
        <f>DQ24-DP24</f>
        <v>36.896666666665624</v>
      </c>
      <c r="DS24" s="11">
        <f>IF(DP24=0,0,DQ24/DP24*100)</f>
        <v>100.44275999999999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1500</v>
      </c>
      <c r="EA24" s="11">
        <v>1500</v>
      </c>
      <c r="EB24" s="11">
        <v>625</v>
      </c>
      <c r="EC24" s="11">
        <v>461.98</v>
      </c>
      <c r="ED24" s="11">
        <f>EC24-EB24</f>
        <v>-163.01999999999998</v>
      </c>
      <c r="EE24" s="11">
        <f>IF(EB24=0,0,EC24/EB24*100)</f>
        <v>73.916800000000009</v>
      </c>
    </row>
    <row r="25" spans="1:135" x14ac:dyDescent="0.3">
      <c r="A25" s="10"/>
      <c r="B25" s="10">
        <v>25010400</v>
      </c>
      <c r="C25" s="10" t="s">
        <v>50</v>
      </c>
      <c r="D25" s="11">
        <v>0</v>
      </c>
      <c r="E25" s="11">
        <v>41935.549999999996</v>
      </c>
      <c r="F25" s="11">
        <v>17473.145833333332</v>
      </c>
      <c r="G25" s="11">
        <v>57823.7</v>
      </c>
      <c r="H25" s="11">
        <f>G25-F25</f>
        <v>40350.554166666669</v>
      </c>
      <c r="I25" s="11">
        <f>IF(F25=0,0,G25/F25*100)</f>
        <v>330.92896122740729</v>
      </c>
      <c r="J25" s="11">
        <v>0</v>
      </c>
      <c r="K25" s="11">
        <v>40818.35</v>
      </c>
      <c r="L25" s="11">
        <v>17007.645833333332</v>
      </c>
      <c r="M25" s="11">
        <v>56706.5</v>
      </c>
      <c r="N25" s="11">
        <f>M25-L25</f>
        <v>39698.854166666672</v>
      </c>
      <c r="O25" s="11">
        <f>IF(L25=0,0,M25/L25*100)</f>
        <v>333.41769081797776</v>
      </c>
      <c r="P25" s="11">
        <v>0</v>
      </c>
      <c r="Q25" s="11">
        <v>1117.2</v>
      </c>
      <c r="R25" s="11">
        <v>465.50000000000006</v>
      </c>
      <c r="S25" s="11">
        <v>1117.2</v>
      </c>
      <c r="T25" s="11">
        <f>S25-R25</f>
        <v>651.70000000000005</v>
      </c>
      <c r="U25" s="11">
        <f>IF(R25=0,0,S25/R25*100)</f>
        <v>240</v>
      </c>
      <c r="V25" s="11">
        <v>0</v>
      </c>
      <c r="W25" s="11">
        <v>1117.2</v>
      </c>
      <c r="X25" s="11">
        <v>465.50000000000006</v>
      </c>
      <c r="Y25" s="11">
        <v>1117.2</v>
      </c>
      <c r="Z25" s="11">
        <f>Y25-X25</f>
        <v>651.70000000000005</v>
      </c>
      <c r="AA25" s="11">
        <f>IF(X25=0,0,Y25/X25*100)</f>
        <v>240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</row>
    <row r="26" spans="1:135" x14ac:dyDescent="0.3">
      <c r="A26" s="10"/>
      <c r="B26" s="10">
        <v>25020000</v>
      </c>
      <c r="C26" s="10" t="s">
        <v>51</v>
      </c>
      <c r="D26" s="11">
        <v>0</v>
      </c>
      <c r="E26" s="11">
        <v>1146042.8800000001</v>
      </c>
      <c r="F26" s="11">
        <v>477517.86666666681</v>
      </c>
      <c r="G26" s="11">
        <v>1001953.85</v>
      </c>
      <c r="H26" s="11">
        <f>G26-F26</f>
        <v>524435.98333333316</v>
      </c>
      <c r="I26" s="11">
        <f>IF(F26=0,0,G26/F26*100)</f>
        <v>209.82541595651284</v>
      </c>
      <c r="J26" s="11">
        <v>0</v>
      </c>
      <c r="K26" s="11">
        <v>1127745.1900000002</v>
      </c>
      <c r="L26" s="11">
        <v>469893.82916666678</v>
      </c>
      <c r="M26" s="11">
        <v>980579.59</v>
      </c>
      <c r="N26" s="11">
        <f>M26-L26</f>
        <v>510685.76083333319</v>
      </c>
      <c r="O26" s="11">
        <f>IF(L26=0,0,M26/L26*100)</f>
        <v>208.68109541659842</v>
      </c>
      <c r="P26" s="11">
        <v>0</v>
      </c>
      <c r="Q26" s="11">
        <v>11355.1</v>
      </c>
      <c r="R26" s="11">
        <v>4731.291666666667</v>
      </c>
      <c r="S26" s="11">
        <v>11355.1</v>
      </c>
      <c r="T26" s="11">
        <f>S26-R26</f>
        <v>6623.8083333333334</v>
      </c>
      <c r="U26" s="11">
        <f>IF(R26=0,0,S26/R26*100)</f>
        <v>240</v>
      </c>
      <c r="V26" s="11">
        <v>0</v>
      </c>
      <c r="W26" s="11">
        <v>11355.1</v>
      </c>
      <c r="X26" s="11">
        <v>4731.291666666667</v>
      </c>
      <c r="Y26" s="11">
        <v>11355.1</v>
      </c>
      <c r="Z26" s="11">
        <f>Y26-X26</f>
        <v>6623.8083333333334</v>
      </c>
      <c r="AA26" s="11">
        <f>IF(X26=0,0,Y26/X26*100)</f>
        <v>240</v>
      </c>
      <c r="AB26" s="11">
        <v>0</v>
      </c>
      <c r="AC26" s="11">
        <v>6942.59</v>
      </c>
      <c r="AD26" s="11">
        <v>2892.7458333333334</v>
      </c>
      <c r="AE26" s="11">
        <v>10019.16</v>
      </c>
      <c r="AF26" s="11">
        <f>AE26-AD26</f>
        <v>7126.4141666666665</v>
      </c>
      <c r="AG26" s="11">
        <f>IF(AD26=0,0,AE26/AD26*100)</f>
        <v>346.35466014844604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1075.75</v>
      </c>
      <c r="BT26" s="11">
        <v>448.22916666666663</v>
      </c>
      <c r="BU26" s="11">
        <v>1693.67</v>
      </c>
      <c r="BV26" s="11">
        <f>BU26-BT26</f>
        <v>1245.4408333333336</v>
      </c>
      <c r="BW26" s="11">
        <f>IF(BT26=0,0,BU26/BT26*100)</f>
        <v>377.85805252149669</v>
      </c>
      <c r="BX26" s="11">
        <v>0</v>
      </c>
      <c r="BY26" s="11">
        <v>0</v>
      </c>
      <c r="BZ26" s="11">
        <v>0</v>
      </c>
      <c r="CA26" s="11">
        <v>1021.96</v>
      </c>
      <c r="CB26" s="11">
        <f>CA26-BZ26</f>
        <v>1021.96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2228.69</v>
      </c>
      <c r="CR26" s="11">
        <v>928.62083333333328</v>
      </c>
      <c r="CS26" s="11">
        <v>3665.38</v>
      </c>
      <c r="CT26" s="11">
        <f>CS26-CR26</f>
        <v>2736.7591666666667</v>
      </c>
      <c r="CU26" s="11">
        <f>IF(CR26=0,0,CS26/CR26*100)</f>
        <v>394.71223005442664</v>
      </c>
      <c r="CV26" s="11">
        <v>0</v>
      </c>
      <c r="CW26" s="11">
        <v>3638.15</v>
      </c>
      <c r="CX26" s="11">
        <v>1515.8958333333335</v>
      </c>
      <c r="CY26" s="11">
        <v>3638.15</v>
      </c>
      <c r="CZ26" s="11">
        <f>CY26-CX26</f>
        <v>2122.2541666666666</v>
      </c>
      <c r="DA26" s="11">
        <f>IF(CX26=0,0,CY26/CX26*100)</f>
        <v>240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</row>
    <row r="27" spans="1:135" x14ac:dyDescent="0.3">
      <c r="A27" s="10"/>
      <c r="B27" s="10">
        <v>25020100</v>
      </c>
      <c r="C27" s="10" t="s">
        <v>52</v>
      </c>
      <c r="D27" s="11">
        <v>0</v>
      </c>
      <c r="E27" s="11">
        <v>1127745.1900000002</v>
      </c>
      <c r="F27" s="11">
        <v>469893.82916666678</v>
      </c>
      <c r="G27" s="11">
        <v>980579.59</v>
      </c>
      <c r="H27" s="11">
        <f>G27-F27</f>
        <v>510685.76083333319</v>
      </c>
      <c r="I27" s="11">
        <f>IF(F27=0,0,G27/F27*100)</f>
        <v>208.68109541659842</v>
      </c>
      <c r="J27" s="11">
        <v>0</v>
      </c>
      <c r="K27" s="11">
        <v>1127745.1900000002</v>
      </c>
      <c r="L27" s="11">
        <v>469893.82916666678</v>
      </c>
      <c r="M27" s="11">
        <v>980579.59</v>
      </c>
      <c r="N27" s="11">
        <f>M27-L27</f>
        <v>510685.76083333319</v>
      </c>
      <c r="O27" s="11">
        <f>IF(L27=0,0,M27/L27*100)</f>
        <v>208.68109541659842</v>
      </c>
      <c r="P27" s="11">
        <v>0</v>
      </c>
      <c r="Q27" s="11">
        <v>0</v>
      </c>
      <c r="R27" s="11">
        <v>0</v>
      </c>
      <c r="S27" s="11">
        <v>0</v>
      </c>
      <c r="T27" s="11">
        <f>S27-R27</f>
        <v>0</v>
      </c>
      <c r="U27" s="11">
        <f>IF(R27=0,0,S27/R27*100)</f>
        <v>0</v>
      </c>
      <c r="V27" s="11">
        <v>0</v>
      </c>
      <c r="W27" s="11">
        <v>0</v>
      </c>
      <c r="X27" s="11">
        <v>0</v>
      </c>
      <c r="Y27" s="11">
        <v>0</v>
      </c>
      <c r="Z27" s="11">
        <f>Y27-X27</f>
        <v>0</v>
      </c>
      <c r="AA27" s="11">
        <f>IF(X27=0,0,Y27/X27*100)</f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f>CY27-CX27</f>
        <v>0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</row>
    <row r="28" spans="1:135" x14ac:dyDescent="0.3">
      <c r="A28" s="10"/>
      <c r="B28" s="10">
        <v>25020200</v>
      </c>
      <c r="C28" s="10" t="s">
        <v>53</v>
      </c>
      <c r="D28" s="11">
        <v>0</v>
      </c>
      <c r="E28" s="11">
        <v>18297.690000000002</v>
      </c>
      <c r="F28" s="11">
        <v>7624.0375000000004</v>
      </c>
      <c r="G28" s="11">
        <v>21374.260000000002</v>
      </c>
      <c r="H28" s="11">
        <f>G28-F28</f>
        <v>13750.222500000002</v>
      </c>
      <c r="I28" s="11">
        <f>IF(F28=0,0,G28/F28*100)</f>
        <v>280.35355282552058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11355.1</v>
      </c>
      <c r="R28" s="11">
        <v>4731.291666666667</v>
      </c>
      <c r="S28" s="11">
        <v>11355.1</v>
      </c>
      <c r="T28" s="11">
        <f>S28-R28</f>
        <v>6623.8083333333334</v>
      </c>
      <c r="U28" s="11">
        <f>IF(R28=0,0,S28/R28*100)</f>
        <v>240</v>
      </c>
      <c r="V28" s="11">
        <v>0</v>
      </c>
      <c r="W28" s="11">
        <v>11355.1</v>
      </c>
      <c r="X28" s="11">
        <v>4731.291666666667</v>
      </c>
      <c r="Y28" s="11">
        <v>11355.1</v>
      </c>
      <c r="Z28" s="11">
        <f>Y28-X28</f>
        <v>6623.8083333333334</v>
      </c>
      <c r="AA28" s="11">
        <f>IF(X28=0,0,Y28/X28*100)</f>
        <v>240</v>
      </c>
      <c r="AB28" s="11">
        <v>0</v>
      </c>
      <c r="AC28" s="11">
        <v>6942.59</v>
      </c>
      <c r="AD28" s="11">
        <v>2892.7458333333334</v>
      </c>
      <c r="AE28" s="11">
        <v>10019.16</v>
      </c>
      <c r="AF28" s="11">
        <f>AE28-AD28</f>
        <v>7126.4141666666665</v>
      </c>
      <c r="AG28" s="11">
        <f>IF(AD28=0,0,AE28/AD28*100)</f>
        <v>346.35466014844604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1075.75</v>
      </c>
      <c r="BT28" s="11">
        <v>448.22916666666663</v>
      </c>
      <c r="BU28" s="11">
        <v>1693.67</v>
      </c>
      <c r="BV28" s="11">
        <f>BU28-BT28</f>
        <v>1245.4408333333336</v>
      </c>
      <c r="BW28" s="11">
        <f>IF(BT28=0,0,BU28/BT28*100)</f>
        <v>377.85805252149669</v>
      </c>
      <c r="BX28" s="11">
        <v>0</v>
      </c>
      <c r="BY28" s="11">
        <v>0</v>
      </c>
      <c r="BZ28" s="11">
        <v>0</v>
      </c>
      <c r="CA28" s="11">
        <v>1021.96</v>
      </c>
      <c r="CB28" s="11">
        <f>CA28-BZ28</f>
        <v>1021.96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2228.69</v>
      </c>
      <c r="CR28" s="11">
        <v>928.62083333333328</v>
      </c>
      <c r="CS28" s="11">
        <v>3665.38</v>
      </c>
      <c r="CT28" s="11">
        <f>CS28-CR28</f>
        <v>2736.7591666666667</v>
      </c>
      <c r="CU28" s="11">
        <f>IF(CR28=0,0,CS28/CR28*100)</f>
        <v>394.71223005442664</v>
      </c>
      <c r="CV28" s="11">
        <v>0</v>
      </c>
      <c r="CW28" s="11">
        <v>3638.15</v>
      </c>
      <c r="CX28" s="11">
        <v>1515.8958333333335</v>
      </c>
      <c r="CY28" s="11">
        <v>3638.15</v>
      </c>
      <c r="CZ28" s="11">
        <f>CY28-CX28</f>
        <v>2122.2541666666666</v>
      </c>
      <c r="DA28" s="11">
        <f>IF(CX28=0,0,CY28/CX28*100)</f>
        <v>240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</row>
    <row r="29" spans="1:135" x14ac:dyDescent="0.3">
      <c r="A29" s="10"/>
      <c r="B29" s="10">
        <v>30000000</v>
      </c>
      <c r="C29" s="10" t="s">
        <v>54</v>
      </c>
      <c r="D29" s="11">
        <v>100000</v>
      </c>
      <c r="E29" s="11">
        <v>100000</v>
      </c>
      <c r="F29" s="11">
        <v>100000</v>
      </c>
      <c r="G29" s="11">
        <v>61335.61</v>
      </c>
      <c r="H29" s="11">
        <f>G29-F29</f>
        <v>-38664.39</v>
      </c>
      <c r="I29" s="11">
        <f>IF(F29=0,0,G29/F29*100)</f>
        <v>61.335609999999996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100000</v>
      </c>
      <c r="Q29" s="11">
        <v>100000</v>
      </c>
      <c r="R29" s="11">
        <v>100000</v>
      </c>
      <c r="S29" s="11">
        <v>61335.61</v>
      </c>
      <c r="T29" s="11">
        <f>S29-R29</f>
        <v>-38664.39</v>
      </c>
      <c r="U29" s="11">
        <f>IF(R29=0,0,S29/R29*100)</f>
        <v>61.335609999999996</v>
      </c>
      <c r="V29" s="11">
        <v>100000</v>
      </c>
      <c r="W29" s="11">
        <v>100000</v>
      </c>
      <c r="X29" s="11">
        <v>100000</v>
      </c>
      <c r="Y29" s="11">
        <v>61335.61</v>
      </c>
      <c r="Z29" s="11">
        <f>Y29-X29</f>
        <v>-38664.39</v>
      </c>
      <c r="AA29" s="11">
        <f>IF(X29=0,0,Y29/X29*100)</f>
        <v>61.335609999999996</v>
      </c>
      <c r="AB29" s="11">
        <v>0</v>
      </c>
      <c r="AC29" s="11">
        <v>0</v>
      </c>
      <c r="AD29" s="11">
        <v>0</v>
      </c>
      <c r="AE29" s="11">
        <v>0</v>
      </c>
      <c r="AF29" s="11">
        <f>AE29-AD29</f>
        <v>0</v>
      </c>
      <c r="AG29" s="11">
        <f>IF(AD29=0,0,AE29/AD29*100)</f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f>CS29-CR29</f>
        <v>0</v>
      </c>
      <c r="CU29" s="11">
        <f>IF(CR29=0,0,CS29/CR29*100)</f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</row>
    <row r="30" spans="1:135" x14ac:dyDescent="0.3">
      <c r="A30" s="10"/>
      <c r="B30" s="10">
        <v>33000000</v>
      </c>
      <c r="C30" s="10" t="s">
        <v>55</v>
      </c>
      <c r="D30" s="11">
        <v>100000</v>
      </c>
      <c r="E30" s="11">
        <v>100000</v>
      </c>
      <c r="F30" s="11">
        <v>100000</v>
      </c>
      <c r="G30" s="11">
        <v>61335.61</v>
      </c>
      <c r="H30" s="11">
        <f>G30-F30</f>
        <v>-38664.39</v>
      </c>
      <c r="I30" s="11">
        <f>IF(F30=0,0,G30/F30*100)</f>
        <v>61.335609999999996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100000</v>
      </c>
      <c r="Q30" s="11">
        <v>100000</v>
      </c>
      <c r="R30" s="11">
        <v>100000</v>
      </c>
      <c r="S30" s="11">
        <v>61335.61</v>
      </c>
      <c r="T30" s="11">
        <f>S30-R30</f>
        <v>-38664.39</v>
      </c>
      <c r="U30" s="11">
        <f>IF(R30=0,0,S30/R30*100)</f>
        <v>61.335609999999996</v>
      </c>
      <c r="V30" s="11">
        <v>100000</v>
      </c>
      <c r="W30" s="11">
        <v>100000</v>
      </c>
      <c r="X30" s="11">
        <v>100000</v>
      </c>
      <c r="Y30" s="11">
        <v>61335.61</v>
      </c>
      <c r="Z30" s="11">
        <f>Y30-X30</f>
        <v>-38664.39</v>
      </c>
      <c r="AA30" s="11">
        <f>IF(X30=0,0,Y30/X30*100)</f>
        <v>61.335609999999996</v>
      </c>
      <c r="AB30" s="11">
        <v>0</v>
      </c>
      <c r="AC30" s="11">
        <v>0</v>
      </c>
      <c r="AD30" s="11">
        <v>0</v>
      </c>
      <c r="AE30" s="11">
        <v>0</v>
      </c>
      <c r="AF30" s="11">
        <f>AE30-AD30</f>
        <v>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</row>
    <row r="31" spans="1:135" x14ac:dyDescent="0.3">
      <c r="A31" s="10"/>
      <c r="B31" s="10">
        <v>33010000</v>
      </c>
      <c r="C31" s="10" t="s">
        <v>56</v>
      </c>
      <c r="D31" s="11">
        <v>100000</v>
      </c>
      <c r="E31" s="11">
        <v>100000</v>
      </c>
      <c r="F31" s="11">
        <v>100000</v>
      </c>
      <c r="G31" s="11">
        <v>61335.61</v>
      </c>
      <c r="H31" s="11">
        <f>G31-F31</f>
        <v>-38664.39</v>
      </c>
      <c r="I31" s="11">
        <f>IF(F31=0,0,G31/F31*100)</f>
        <v>61.335609999999996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100000</v>
      </c>
      <c r="Q31" s="11">
        <v>100000</v>
      </c>
      <c r="R31" s="11">
        <v>100000</v>
      </c>
      <c r="S31" s="11">
        <v>61335.61</v>
      </c>
      <c r="T31" s="11">
        <f>S31-R31</f>
        <v>-38664.39</v>
      </c>
      <c r="U31" s="11">
        <f>IF(R31=0,0,S31/R31*100)</f>
        <v>61.335609999999996</v>
      </c>
      <c r="V31" s="11">
        <v>100000</v>
      </c>
      <c r="W31" s="11">
        <v>100000</v>
      </c>
      <c r="X31" s="11">
        <v>100000</v>
      </c>
      <c r="Y31" s="11">
        <v>61335.61</v>
      </c>
      <c r="Z31" s="11">
        <f>Y31-X31</f>
        <v>-38664.39</v>
      </c>
      <c r="AA31" s="11">
        <f>IF(X31=0,0,Y31/X31*100)</f>
        <v>61.335609999999996</v>
      </c>
      <c r="AB31" s="11">
        <v>0</v>
      </c>
      <c r="AC31" s="11">
        <v>0</v>
      </c>
      <c r="AD31" s="11">
        <v>0</v>
      </c>
      <c r="AE31" s="11">
        <v>0</v>
      </c>
      <c r="AF31" s="11">
        <f>AE31-AD31</f>
        <v>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</row>
    <row r="32" spans="1:135" x14ac:dyDescent="0.3">
      <c r="A32" s="10"/>
      <c r="B32" s="10">
        <v>33010100</v>
      </c>
      <c r="C32" s="10" t="s">
        <v>57</v>
      </c>
      <c r="D32" s="11">
        <v>100000</v>
      </c>
      <c r="E32" s="11">
        <v>100000</v>
      </c>
      <c r="F32" s="11">
        <v>100000</v>
      </c>
      <c r="G32" s="11">
        <v>61335.61</v>
      </c>
      <c r="H32" s="11">
        <f>G32-F32</f>
        <v>-38664.39</v>
      </c>
      <c r="I32" s="11">
        <f>IF(F32=0,0,G32/F32*100)</f>
        <v>61.335609999999996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100000</v>
      </c>
      <c r="Q32" s="11">
        <v>100000</v>
      </c>
      <c r="R32" s="11">
        <v>100000</v>
      </c>
      <c r="S32" s="11">
        <v>61335.61</v>
      </c>
      <c r="T32" s="11">
        <f>S32-R32</f>
        <v>-38664.39</v>
      </c>
      <c r="U32" s="11">
        <f>IF(R32=0,0,S32/R32*100)</f>
        <v>61.335609999999996</v>
      </c>
      <c r="V32" s="11">
        <v>100000</v>
      </c>
      <c r="W32" s="11">
        <v>100000</v>
      </c>
      <c r="X32" s="11">
        <v>100000</v>
      </c>
      <c r="Y32" s="11">
        <v>61335.61</v>
      </c>
      <c r="Z32" s="11">
        <f>Y32-X32</f>
        <v>-38664.39</v>
      </c>
      <c r="AA32" s="11">
        <f>IF(X32=0,0,Y32/X32*100)</f>
        <v>61.335609999999996</v>
      </c>
      <c r="AB32" s="11">
        <v>0</v>
      </c>
      <c r="AC32" s="11">
        <v>0</v>
      </c>
      <c r="AD32" s="11">
        <v>0</v>
      </c>
      <c r="AE32" s="11">
        <v>0</v>
      </c>
      <c r="AF32" s="11">
        <f>AE32-AD32</f>
        <v>0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f>CS32-CR32</f>
        <v>0</v>
      </c>
      <c r="CU32" s="11">
        <f>IF(CR32=0,0,CS32/CR32*100)</f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</row>
    <row r="33" spans="1:135" x14ac:dyDescent="0.3">
      <c r="A33" s="10"/>
      <c r="B33" s="10">
        <v>40000000</v>
      </c>
      <c r="C33" s="10" t="s">
        <v>58</v>
      </c>
      <c r="D33" s="11">
        <v>0</v>
      </c>
      <c r="E33" s="11">
        <v>189137</v>
      </c>
      <c r="F33" s="11">
        <v>189137</v>
      </c>
      <c r="G33" s="11">
        <v>177085</v>
      </c>
      <c r="H33" s="11">
        <f>G33-F33</f>
        <v>-12052</v>
      </c>
      <c r="I33" s="11">
        <f>IF(F33=0,0,G33/F33*100)</f>
        <v>93.627899353378766</v>
      </c>
      <c r="J33" s="11">
        <v>0</v>
      </c>
      <c r="K33" s="11">
        <v>189137</v>
      </c>
      <c r="L33" s="11">
        <v>189137</v>
      </c>
      <c r="M33" s="11">
        <v>177085</v>
      </c>
      <c r="N33" s="11">
        <f>M33-L33</f>
        <v>-12052</v>
      </c>
      <c r="O33" s="11">
        <f>IF(L33=0,0,M33/L33*100)</f>
        <v>93.627899353378766</v>
      </c>
      <c r="P33" s="11">
        <v>0</v>
      </c>
      <c r="Q33" s="11">
        <v>0</v>
      </c>
      <c r="R33" s="11">
        <v>0</v>
      </c>
      <c r="S33" s="11">
        <v>0</v>
      </c>
      <c r="T33" s="11">
        <f>S33-R33</f>
        <v>0</v>
      </c>
      <c r="U33" s="11">
        <f>IF(R33=0,0,S33/R33*100)</f>
        <v>0</v>
      </c>
      <c r="V33" s="11">
        <v>0</v>
      </c>
      <c r="W33" s="11">
        <v>0</v>
      </c>
      <c r="X33" s="11">
        <v>0</v>
      </c>
      <c r="Y33" s="11">
        <v>0</v>
      </c>
      <c r="Z33" s="11">
        <f>Y33-X33</f>
        <v>0</v>
      </c>
      <c r="AA33" s="11">
        <f>IF(X33=0,0,Y33/X33*100)</f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f>AE33-AD33</f>
        <v>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f>CS33-CR33</f>
        <v>0</v>
      </c>
      <c r="CU33" s="11">
        <f>IF(CR33=0,0,CS33/CR33*100)</f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</row>
    <row r="34" spans="1:135" x14ac:dyDescent="0.3">
      <c r="A34" s="10"/>
      <c r="B34" s="10">
        <v>41000000</v>
      </c>
      <c r="C34" s="10" t="s">
        <v>59</v>
      </c>
      <c r="D34" s="11">
        <v>0</v>
      </c>
      <c r="E34" s="11">
        <v>189137</v>
      </c>
      <c r="F34" s="11">
        <v>189137</v>
      </c>
      <c r="G34" s="11">
        <v>177085</v>
      </c>
      <c r="H34" s="11">
        <f>G34-F34</f>
        <v>-12052</v>
      </c>
      <c r="I34" s="11">
        <f>IF(F34=0,0,G34/F34*100)</f>
        <v>93.627899353378766</v>
      </c>
      <c r="J34" s="11">
        <v>0</v>
      </c>
      <c r="K34" s="11">
        <v>189137</v>
      </c>
      <c r="L34" s="11">
        <v>189137</v>
      </c>
      <c r="M34" s="11">
        <v>177085</v>
      </c>
      <c r="N34" s="11">
        <f>M34-L34</f>
        <v>-12052</v>
      </c>
      <c r="O34" s="11">
        <f>IF(L34=0,0,M34/L34*100)</f>
        <v>93.627899353378766</v>
      </c>
      <c r="P34" s="11">
        <v>0</v>
      </c>
      <c r="Q34" s="11">
        <v>0</v>
      </c>
      <c r="R34" s="11">
        <v>0</v>
      </c>
      <c r="S34" s="11">
        <v>0</v>
      </c>
      <c r="T34" s="11">
        <f>S34-R34</f>
        <v>0</v>
      </c>
      <c r="U34" s="11">
        <f>IF(R34=0,0,S34/R34*100)</f>
        <v>0</v>
      </c>
      <c r="V34" s="11">
        <v>0</v>
      </c>
      <c r="W34" s="11">
        <v>0</v>
      </c>
      <c r="X34" s="11">
        <v>0</v>
      </c>
      <c r="Y34" s="11">
        <v>0</v>
      </c>
      <c r="Z34" s="11">
        <f>Y34-X34</f>
        <v>0</v>
      </c>
      <c r="AA34" s="11">
        <f>IF(X34=0,0,Y34/X34*100)</f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f>AE34-AD34</f>
        <v>0</v>
      </c>
      <c r="AG34" s="11">
        <f>IF(AD34=0,0,AE34/AD34*100)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f>CS34-CR34</f>
        <v>0</v>
      </c>
      <c r="CU34" s="11">
        <f>IF(CR34=0,0,CS34/CR34*100)</f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</row>
    <row r="35" spans="1:135" x14ac:dyDescent="0.3">
      <c r="A35" s="10"/>
      <c r="B35" s="10">
        <v>41050000</v>
      </c>
      <c r="C35" s="10" t="s">
        <v>60</v>
      </c>
      <c r="D35" s="11">
        <v>0</v>
      </c>
      <c r="E35" s="11">
        <v>189137</v>
      </c>
      <c r="F35" s="11">
        <v>189137</v>
      </c>
      <c r="G35" s="11">
        <v>177085</v>
      </c>
      <c r="H35" s="11">
        <f>G35-F35</f>
        <v>-12052</v>
      </c>
      <c r="I35" s="11">
        <f>IF(F35=0,0,G35/F35*100)</f>
        <v>93.627899353378766</v>
      </c>
      <c r="J35" s="11">
        <v>0</v>
      </c>
      <c r="K35" s="11">
        <v>189137</v>
      </c>
      <c r="L35" s="11">
        <v>189137</v>
      </c>
      <c r="M35" s="11">
        <v>177085</v>
      </c>
      <c r="N35" s="11">
        <f>M35-L35</f>
        <v>-12052</v>
      </c>
      <c r="O35" s="11">
        <f>IF(L35=0,0,M35/L35*100)</f>
        <v>93.627899353378766</v>
      </c>
      <c r="P35" s="11">
        <v>0</v>
      </c>
      <c r="Q35" s="11">
        <v>0</v>
      </c>
      <c r="R35" s="11">
        <v>0</v>
      </c>
      <c r="S35" s="11">
        <v>0</v>
      </c>
      <c r="T35" s="11">
        <f>S35-R35</f>
        <v>0</v>
      </c>
      <c r="U35" s="11">
        <f>IF(R35=0,0,S35/R35*100)</f>
        <v>0</v>
      </c>
      <c r="V35" s="11">
        <v>0</v>
      </c>
      <c r="W35" s="11">
        <v>0</v>
      </c>
      <c r="X35" s="11">
        <v>0</v>
      </c>
      <c r="Y35" s="11">
        <v>0</v>
      </c>
      <c r="Z35" s="11">
        <f>Y35-X35</f>
        <v>0</v>
      </c>
      <c r="AA35" s="11">
        <f>IF(X35=0,0,Y35/X35*100)</f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f>AE35-AD35</f>
        <v>0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f>CS35-CR35</f>
        <v>0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</row>
    <row r="36" spans="1:135" x14ac:dyDescent="0.3">
      <c r="A36" s="10"/>
      <c r="B36" s="10">
        <v>41053900</v>
      </c>
      <c r="C36" s="10" t="s">
        <v>61</v>
      </c>
      <c r="D36" s="11">
        <v>0</v>
      </c>
      <c r="E36" s="11">
        <v>189137</v>
      </c>
      <c r="F36" s="11">
        <v>189137</v>
      </c>
      <c r="G36" s="11">
        <v>177085</v>
      </c>
      <c r="H36" s="11">
        <f>G36-F36</f>
        <v>-12052</v>
      </c>
      <c r="I36" s="11">
        <f>IF(F36=0,0,G36/F36*100)</f>
        <v>93.627899353378766</v>
      </c>
      <c r="J36" s="11">
        <v>0</v>
      </c>
      <c r="K36" s="11">
        <v>189137</v>
      </c>
      <c r="L36" s="11">
        <v>189137</v>
      </c>
      <c r="M36" s="11">
        <v>177085</v>
      </c>
      <c r="N36" s="11">
        <f>M36-L36</f>
        <v>-12052</v>
      </c>
      <c r="O36" s="11">
        <f>IF(L36=0,0,M36/L36*100)</f>
        <v>93.627899353378766</v>
      </c>
      <c r="P36" s="11">
        <v>0</v>
      </c>
      <c r="Q36" s="11">
        <v>0</v>
      </c>
      <c r="R36" s="11">
        <v>0</v>
      </c>
      <c r="S36" s="11">
        <v>0</v>
      </c>
      <c r="T36" s="11">
        <f>S36-R36</f>
        <v>0</v>
      </c>
      <c r="U36" s="11">
        <f>IF(R36=0,0,S36/R36*100)</f>
        <v>0</v>
      </c>
      <c r="V36" s="11">
        <v>0</v>
      </c>
      <c r="W36" s="11">
        <v>0</v>
      </c>
      <c r="X36" s="11">
        <v>0</v>
      </c>
      <c r="Y36" s="11">
        <v>0</v>
      </c>
      <c r="Z36" s="11">
        <f>Y36-X36</f>
        <v>0</v>
      </c>
      <c r="AA36" s="11">
        <f>IF(X36=0,0,Y36/X36*100)</f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</row>
    <row r="37" spans="1:135" x14ac:dyDescent="0.3">
      <c r="A37" s="12" t="s">
        <v>62</v>
      </c>
      <c r="B37" s="13"/>
      <c r="C37" s="13"/>
      <c r="D37" s="14">
        <v>4502253</v>
      </c>
      <c r="E37" s="14">
        <v>5953423.7000000011</v>
      </c>
      <c r="F37" s="14">
        <v>2542291.2916666674</v>
      </c>
      <c r="G37" s="14">
        <v>3078018.6100000017</v>
      </c>
      <c r="H37" s="14">
        <f>G37-F37</f>
        <v>535727.31833333429</v>
      </c>
      <c r="I37" s="14">
        <f>IF(F37=0,0,G37/F37*100)</f>
        <v>121.07261744904629</v>
      </c>
      <c r="J37" s="14">
        <v>3228300</v>
      </c>
      <c r="K37" s="14">
        <v>4660055.8100000005</v>
      </c>
      <c r="L37" s="14">
        <v>1941689.9208333334</v>
      </c>
      <c r="M37" s="14">
        <v>2492310.6800000002</v>
      </c>
      <c r="N37" s="14">
        <f>M37-L37</f>
        <v>550620.75916666677</v>
      </c>
      <c r="O37" s="14">
        <f>IF(L37=0,0,M37/L37*100)</f>
        <v>128.35781106235294</v>
      </c>
      <c r="P37" s="14">
        <v>494650</v>
      </c>
      <c r="Q37" s="14">
        <v>507122.3</v>
      </c>
      <c r="R37" s="14">
        <v>272828.45833333331</v>
      </c>
      <c r="S37" s="14">
        <v>331058.42</v>
      </c>
      <c r="T37" s="14">
        <f>S37-R37</f>
        <v>58229.96166666667</v>
      </c>
      <c r="U37" s="14">
        <f>IF(R37=0,0,S37/R37*100)</f>
        <v>121.34306737001867</v>
      </c>
      <c r="V37" s="14">
        <v>494650</v>
      </c>
      <c r="W37" s="14">
        <v>507122.3</v>
      </c>
      <c r="X37" s="14">
        <v>272828.45833333331</v>
      </c>
      <c r="Y37" s="14">
        <v>331058.42</v>
      </c>
      <c r="Z37" s="14">
        <f>Y37-X37</f>
        <v>58229.96166666667</v>
      </c>
      <c r="AA37" s="14">
        <f>IF(X37=0,0,Y37/X37*100)</f>
        <v>121.34306737001867</v>
      </c>
      <c r="AB37" s="14">
        <v>779303</v>
      </c>
      <c r="AC37" s="14">
        <v>786245.59</v>
      </c>
      <c r="AD37" s="14">
        <v>327772.91249999992</v>
      </c>
      <c r="AE37" s="14">
        <v>254649.50999999998</v>
      </c>
      <c r="AF37" s="14">
        <f>AE37-AD37</f>
        <v>-73123.402499999938</v>
      </c>
      <c r="AG37" s="14">
        <f>IF(AD37=0,0,AE37/AD37*100)</f>
        <v>77.690834199119507</v>
      </c>
      <c r="AH37" s="14">
        <v>0</v>
      </c>
      <c r="AI37" s="14">
        <v>0</v>
      </c>
      <c r="AJ37" s="14">
        <v>0</v>
      </c>
      <c r="AK37" s="14">
        <v>497.09999999999997</v>
      </c>
      <c r="AL37" s="14">
        <f>AK37-AJ37</f>
        <v>497.09999999999997</v>
      </c>
      <c r="AM37" s="14">
        <f>IF(AJ37=0,0,AK37/AJ37*100)</f>
        <v>0</v>
      </c>
      <c r="AN37" s="14">
        <v>0</v>
      </c>
      <c r="AO37" s="14">
        <v>0</v>
      </c>
      <c r="AP37" s="14">
        <v>0</v>
      </c>
      <c r="AQ37" s="14">
        <v>94.92</v>
      </c>
      <c r="AR37" s="14">
        <f>AQ37-AP37</f>
        <v>94.92</v>
      </c>
      <c r="AS37" s="14">
        <f>IF(AP37=0,0,AQ37/AP37*100)</f>
        <v>0</v>
      </c>
      <c r="AT37" s="14">
        <v>330047</v>
      </c>
      <c r="AU37" s="14">
        <v>330047</v>
      </c>
      <c r="AV37" s="14">
        <v>137769.58333333334</v>
      </c>
      <c r="AW37" s="14">
        <v>92304.079999999987</v>
      </c>
      <c r="AX37" s="14">
        <f>AW37-AV37</f>
        <v>-45465.503333333356</v>
      </c>
      <c r="AY37" s="14">
        <f>IF(AV37=0,0,AW37/AV37*100)</f>
        <v>66.998881586707256</v>
      </c>
      <c r="AZ37" s="14">
        <v>4300</v>
      </c>
      <c r="BA37" s="14">
        <v>4300</v>
      </c>
      <c r="BB37" s="14">
        <v>1791.6666666666665</v>
      </c>
      <c r="BC37" s="14">
        <v>1173.79</v>
      </c>
      <c r="BD37" s="14">
        <f>BC37-BB37</f>
        <v>-617.87666666666655</v>
      </c>
      <c r="BE37" s="14">
        <f>IF(BB37=0,0,BC37/BB37*100)</f>
        <v>65.513860465116281</v>
      </c>
      <c r="BF37" s="14">
        <v>120509</v>
      </c>
      <c r="BG37" s="14">
        <v>120509</v>
      </c>
      <c r="BH37" s="14">
        <v>50441.333333333328</v>
      </c>
      <c r="BI37" s="14">
        <v>15282.7</v>
      </c>
      <c r="BJ37" s="14">
        <f>BI37-BH37</f>
        <v>-35158.633333333331</v>
      </c>
      <c r="BK37" s="14">
        <f>IF(BH37=0,0,BI37/BH37*100)</f>
        <v>30.297969918849628</v>
      </c>
      <c r="BL37" s="14">
        <v>0</v>
      </c>
      <c r="BM37" s="14">
        <v>0</v>
      </c>
      <c r="BN37" s="14">
        <v>0</v>
      </c>
      <c r="BO37" s="14">
        <v>860.13</v>
      </c>
      <c r="BP37" s="14">
        <f>BO37-BN37</f>
        <v>860.13</v>
      </c>
      <c r="BQ37" s="14">
        <f>IF(BN37=0,0,BO37/BN37*100)</f>
        <v>0</v>
      </c>
      <c r="BR37" s="14">
        <v>1760</v>
      </c>
      <c r="BS37" s="14">
        <v>2835.75</v>
      </c>
      <c r="BT37" s="14">
        <v>1181.5625</v>
      </c>
      <c r="BU37" s="14">
        <v>4974.1000000000004</v>
      </c>
      <c r="BV37" s="14">
        <f>BU37-BT37</f>
        <v>3792.5375000000004</v>
      </c>
      <c r="BW37" s="14">
        <f>IF(BT37=0,0,BU37/BT37*100)</f>
        <v>420.97646125363661</v>
      </c>
      <c r="BX37" s="14">
        <v>128935</v>
      </c>
      <c r="BY37" s="14">
        <v>128935</v>
      </c>
      <c r="BZ37" s="14">
        <v>53514.583333333328</v>
      </c>
      <c r="CA37" s="14">
        <v>19405.87</v>
      </c>
      <c r="CB37" s="14">
        <f>CA37-BZ37</f>
        <v>-34108.713333333333</v>
      </c>
      <c r="CC37" s="14">
        <f>IF(BZ37=0,0,CA37/BZ37*100)</f>
        <v>36.262769494296727</v>
      </c>
      <c r="CD37" s="14">
        <v>0</v>
      </c>
      <c r="CE37" s="14">
        <v>0</v>
      </c>
      <c r="CF37" s="14">
        <v>0</v>
      </c>
      <c r="CG37" s="14">
        <v>164.95</v>
      </c>
      <c r="CH37" s="14">
        <f>CG37-CF37</f>
        <v>164.95</v>
      </c>
      <c r="CI37" s="14">
        <f>IF(CF37=0,0,CG37/CF37*100)</f>
        <v>0</v>
      </c>
      <c r="CJ37" s="14">
        <v>0</v>
      </c>
      <c r="CK37" s="14">
        <v>0</v>
      </c>
      <c r="CL37" s="14">
        <v>0</v>
      </c>
      <c r="CM37" s="14">
        <v>25</v>
      </c>
      <c r="CN37" s="14">
        <f>CM37-CL37</f>
        <v>25</v>
      </c>
      <c r="CO37" s="14">
        <f>IF(CL37=0,0,CM37/CL37*100)</f>
        <v>0</v>
      </c>
      <c r="CP37" s="14">
        <v>48000</v>
      </c>
      <c r="CQ37" s="14">
        <v>50228.69</v>
      </c>
      <c r="CR37" s="14">
        <v>20861.954166666666</v>
      </c>
      <c r="CS37" s="14">
        <v>40353.96</v>
      </c>
      <c r="CT37" s="14">
        <f>CS37-CR37</f>
        <v>19492.005833333333</v>
      </c>
      <c r="CU37" s="14">
        <f>IF(CR37=0,0,CS37/CR37*100)</f>
        <v>193.43326937453327</v>
      </c>
      <c r="CV37" s="14">
        <v>1103</v>
      </c>
      <c r="CW37" s="14">
        <v>4741.1499999999996</v>
      </c>
      <c r="CX37" s="14">
        <v>1515.8958333333335</v>
      </c>
      <c r="CY37" s="14">
        <v>4644.72</v>
      </c>
      <c r="CZ37" s="14">
        <f>CY37-CX37</f>
        <v>3128.8241666666668</v>
      </c>
      <c r="DA37" s="14">
        <f>IF(CX37=0,0,CY37/CX37*100)</f>
        <v>306.4010005085002</v>
      </c>
      <c r="DB37" s="14">
        <v>120200</v>
      </c>
      <c r="DC37" s="14">
        <v>120200</v>
      </c>
      <c r="DD37" s="14">
        <v>50625</v>
      </c>
      <c r="DE37" s="14">
        <v>63307.72</v>
      </c>
      <c r="DF37" s="14">
        <f>DE37-DD37</f>
        <v>12682.720000000001</v>
      </c>
      <c r="DG37" s="14">
        <f>IF(DD37=0,0,DE37/DD37*100)</f>
        <v>125.05228641975307</v>
      </c>
      <c r="DH37" s="14">
        <v>0</v>
      </c>
      <c r="DI37" s="14">
        <v>0</v>
      </c>
      <c r="DJ37" s="14">
        <v>0</v>
      </c>
      <c r="DK37" s="14">
        <v>13.93</v>
      </c>
      <c r="DL37" s="14">
        <f>DK37-DJ37</f>
        <v>13.93</v>
      </c>
      <c r="DM37" s="14">
        <f>IF(DJ37=0,0,DK37/DJ37*100)</f>
        <v>0</v>
      </c>
      <c r="DN37" s="14">
        <v>21449</v>
      </c>
      <c r="DO37" s="14">
        <v>21449</v>
      </c>
      <c r="DP37" s="14">
        <v>8696.3333333333339</v>
      </c>
      <c r="DQ37" s="14">
        <v>9294.64</v>
      </c>
      <c r="DR37" s="14">
        <f>DQ37-DP37</f>
        <v>598.30666666666548</v>
      </c>
      <c r="DS37" s="14">
        <f>IF(DP37=0,0,DQ37/DP37*100)</f>
        <v>106.87998773429412</v>
      </c>
      <c r="DT37" s="14">
        <v>0</v>
      </c>
      <c r="DU37" s="14">
        <v>0</v>
      </c>
      <c r="DV37" s="14">
        <v>0</v>
      </c>
      <c r="DW37" s="14">
        <v>392.49</v>
      </c>
      <c r="DX37" s="14">
        <f>DW37-DV37</f>
        <v>392.49</v>
      </c>
      <c r="DY37" s="14">
        <f>IF(DV37=0,0,DW37/DV37*100)</f>
        <v>0</v>
      </c>
      <c r="DZ37" s="14">
        <v>3000</v>
      </c>
      <c r="EA37" s="14">
        <v>3000</v>
      </c>
      <c r="EB37" s="14">
        <v>1375</v>
      </c>
      <c r="EC37" s="14">
        <v>1859.41</v>
      </c>
      <c r="ED37" s="14">
        <f>EC37-EB37</f>
        <v>484.41000000000008</v>
      </c>
      <c r="EE37" s="14">
        <f>IF(EB37=0,0,EC37/EB37*100)</f>
        <v>135.22981818181819</v>
      </c>
    </row>
    <row r="38" spans="1:135" x14ac:dyDescent="0.3">
      <c r="A38" s="12" t="s">
        <v>63</v>
      </c>
      <c r="B38" s="13"/>
      <c r="C38" s="13"/>
      <c r="D38" s="14">
        <v>4502253</v>
      </c>
      <c r="E38" s="14">
        <v>6142560.7000000011</v>
      </c>
      <c r="F38" s="14">
        <v>2731428.2916666674</v>
      </c>
      <c r="G38" s="14">
        <v>3255103.6100000017</v>
      </c>
      <c r="H38" s="14">
        <f>G38-F38</f>
        <v>523675.31833333429</v>
      </c>
      <c r="I38" s="14">
        <f>IF(F38=0,0,G38/F38*100)</f>
        <v>119.17221550098967</v>
      </c>
      <c r="J38" s="14">
        <v>3228300</v>
      </c>
      <c r="K38" s="14">
        <v>4849192.8100000005</v>
      </c>
      <c r="L38" s="14">
        <v>2130826.9208333334</v>
      </c>
      <c r="M38" s="14">
        <v>2669395.6800000002</v>
      </c>
      <c r="N38" s="14">
        <f>M38-L38</f>
        <v>538568.75916666677</v>
      </c>
      <c r="O38" s="14">
        <f>IF(L38=0,0,M38/L38*100)</f>
        <v>125.2751058239888</v>
      </c>
      <c r="P38" s="14">
        <v>494650</v>
      </c>
      <c r="Q38" s="14">
        <v>507122.3</v>
      </c>
      <c r="R38" s="14">
        <v>272828.45833333331</v>
      </c>
      <c r="S38" s="14">
        <v>331058.42</v>
      </c>
      <c r="T38" s="14">
        <f>S38-R38</f>
        <v>58229.96166666667</v>
      </c>
      <c r="U38" s="14">
        <f>IF(R38=0,0,S38/R38*100)</f>
        <v>121.34306737001867</v>
      </c>
      <c r="V38" s="14">
        <v>494650</v>
      </c>
      <c r="W38" s="14">
        <v>507122.3</v>
      </c>
      <c r="X38" s="14">
        <v>272828.45833333331</v>
      </c>
      <c r="Y38" s="14">
        <v>331058.42</v>
      </c>
      <c r="Z38" s="14">
        <f>Y38-X38</f>
        <v>58229.96166666667</v>
      </c>
      <c r="AA38" s="14">
        <f>IF(X38=0,0,Y38/X38*100)</f>
        <v>121.34306737001867</v>
      </c>
      <c r="AB38" s="14">
        <v>779303</v>
      </c>
      <c r="AC38" s="14">
        <v>786245.59</v>
      </c>
      <c r="AD38" s="14">
        <v>327772.91249999992</v>
      </c>
      <c r="AE38" s="14">
        <v>254649.50999999998</v>
      </c>
      <c r="AF38" s="14">
        <f>AE38-AD38</f>
        <v>-73123.402499999938</v>
      </c>
      <c r="AG38" s="14">
        <f>IF(AD38=0,0,AE38/AD38*100)</f>
        <v>77.690834199119507</v>
      </c>
      <c r="AH38" s="14">
        <v>0</v>
      </c>
      <c r="AI38" s="14">
        <v>0</v>
      </c>
      <c r="AJ38" s="14">
        <v>0</v>
      </c>
      <c r="AK38" s="14">
        <v>497.09999999999997</v>
      </c>
      <c r="AL38" s="14">
        <f>AK38-AJ38</f>
        <v>497.09999999999997</v>
      </c>
      <c r="AM38" s="14">
        <f>IF(AJ38=0,0,AK38/AJ38*100)</f>
        <v>0</v>
      </c>
      <c r="AN38" s="14">
        <v>0</v>
      </c>
      <c r="AO38" s="14">
        <v>0</v>
      </c>
      <c r="AP38" s="14">
        <v>0</v>
      </c>
      <c r="AQ38" s="14">
        <v>94.92</v>
      </c>
      <c r="AR38" s="14">
        <f>AQ38-AP38</f>
        <v>94.92</v>
      </c>
      <c r="AS38" s="14">
        <f>IF(AP38=0,0,AQ38/AP38*100)</f>
        <v>0</v>
      </c>
      <c r="AT38" s="14">
        <v>330047</v>
      </c>
      <c r="AU38" s="14">
        <v>330047</v>
      </c>
      <c r="AV38" s="14">
        <v>137769.58333333334</v>
      </c>
      <c r="AW38" s="14">
        <v>92304.079999999987</v>
      </c>
      <c r="AX38" s="14">
        <f>AW38-AV38</f>
        <v>-45465.503333333356</v>
      </c>
      <c r="AY38" s="14">
        <f>IF(AV38=0,0,AW38/AV38*100)</f>
        <v>66.998881586707256</v>
      </c>
      <c r="AZ38" s="14">
        <v>4300</v>
      </c>
      <c r="BA38" s="14">
        <v>4300</v>
      </c>
      <c r="BB38" s="14">
        <v>1791.6666666666665</v>
      </c>
      <c r="BC38" s="14">
        <v>1173.79</v>
      </c>
      <c r="BD38" s="14">
        <f>BC38-BB38</f>
        <v>-617.87666666666655</v>
      </c>
      <c r="BE38" s="14">
        <f>IF(BB38=0,0,BC38/BB38*100)</f>
        <v>65.513860465116281</v>
      </c>
      <c r="BF38" s="14">
        <v>120509</v>
      </c>
      <c r="BG38" s="14">
        <v>120509</v>
      </c>
      <c r="BH38" s="14">
        <v>50441.333333333328</v>
      </c>
      <c r="BI38" s="14">
        <v>15282.7</v>
      </c>
      <c r="BJ38" s="14">
        <f>BI38-BH38</f>
        <v>-35158.633333333331</v>
      </c>
      <c r="BK38" s="14">
        <f>IF(BH38=0,0,BI38/BH38*100)</f>
        <v>30.297969918849628</v>
      </c>
      <c r="BL38" s="14">
        <v>0</v>
      </c>
      <c r="BM38" s="14">
        <v>0</v>
      </c>
      <c r="BN38" s="14">
        <v>0</v>
      </c>
      <c r="BO38" s="14">
        <v>860.13</v>
      </c>
      <c r="BP38" s="14">
        <f>BO38-BN38</f>
        <v>860.13</v>
      </c>
      <c r="BQ38" s="14">
        <f>IF(BN38=0,0,BO38/BN38*100)</f>
        <v>0</v>
      </c>
      <c r="BR38" s="14">
        <v>1760</v>
      </c>
      <c r="BS38" s="14">
        <v>2835.75</v>
      </c>
      <c r="BT38" s="14">
        <v>1181.5625</v>
      </c>
      <c r="BU38" s="14">
        <v>4974.1000000000004</v>
      </c>
      <c r="BV38" s="14">
        <f>BU38-BT38</f>
        <v>3792.5375000000004</v>
      </c>
      <c r="BW38" s="14">
        <f>IF(BT38=0,0,BU38/BT38*100)</f>
        <v>420.97646125363661</v>
      </c>
      <c r="BX38" s="14">
        <v>128935</v>
      </c>
      <c r="BY38" s="14">
        <v>128935</v>
      </c>
      <c r="BZ38" s="14">
        <v>53514.583333333328</v>
      </c>
      <c r="CA38" s="14">
        <v>19405.87</v>
      </c>
      <c r="CB38" s="14">
        <f>CA38-BZ38</f>
        <v>-34108.713333333333</v>
      </c>
      <c r="CC38" s="14">
        <f>IF(BZ38=0,0,CA38/BZ38*100)</f>
        <v>36.262769494296727</v>
      </c>
      <c r="CD38" s="14">
        <v>0</v>
      </c>
      <c r="CE38" s="14">
        <v>0</v>
      </c>
      <c r="CF38" s="14">
        <v>0</v>
      </c>
      <c r="CG38" s="14">
        <v>164.95</v>
      </c>
      <c r="CH38" s="14">
        <f>CG38-CF38</f>
        <v>164.95</v>
      </c>
      <c r="CI38" s="14">
        <f>IF(CF38=0,0,CG38/CF38*100)</f>
        <v>0</v>
      </c>
      <c r="CJ38" s="14">
        <v>0</v>
      </c>
      <c r="CK38" s="14">
        <v>0</v>
      </c>
      <c r="CL38" s="14">
        <v>0</v>
      </c>
      <c r="CM38" s="14">
        <v>25</v>
      </c>
      <c r="CN38" s="14">
        <f>CM38-CL38</f>
        <v>25</v>
      </c>
      <c r="CO38" s="14">
        <f>IF(CL38=0,0,CM38/CL38*100)</f>
        <v>0</v>
      </c>
      <c r="CP38" s="14">
        <v>48000</v>
      </c>
      <c r="CQ38" s="14">
        <v>50228.69</v>
      </c>
      <c r="CR38" s="14">
        <v>20861.954166666666</v>
      </c>
      <c r="CS38" s="14">
        <v>40353.96</v>
      </c>
      <c r="CT38" s="14">
        <f>CS38-CR38</f>
        <v>19492.005833333333</v>
      </c>
      <c r="CU38" s="14">
        <f>IF(CR38=0,0,CS38/CR38*100)</f>
        <v>193.43326937453327</v>
      </c>
      <c r="CV38" s="14">
        <v>1103</v>
      </c>
      <c r="CW38" s="14">
        <v>4741.1499999999996</v>
      </c>
      <c r="CX38" s="14">
        <v>1515.8958333333335</v>
      </c>
      <c r="CY38" s="14">
        <v>4644.72</v>
      </c>
      <c r="CZ38" s="14">
        <f>CY38-CX38</f>
        <v>3128.8241666666668</v>
      </c>
      <c r="DA38" s="14">
        <f>IF(CX38=0,0,CY38/CX38*100)</f>
        <v>306.4010005085002</v>
      </c>
      <c r="DB38" s="14">
        <v>120200</v>
      </c>
      <c r="DC38" s="14">
        <v>120200</v>
      </c>
      <c r="DD38" s="14">
        <v>50625</v>
      </c>
      <c r="DE38" s="14">
        <v>63307.72</v>
      </c>
      <c r="DF38" s="14">
        <f>DE38-DD38</f>
        <v>12682.720000000001</v>
      </c>
      <c r="DG38" s="14">
        <f>IF(DD38=0,0,DE38/DD38*100)</f>
        <v>125.05228641975307</v>
      </c>
      <c r="DH38" s="14">
        <v>0</v>
      </c>
      <c r="DI38" s="14">
        <v>0</v>
      </c>
      <c r="DJ38" s="14">
        <v>0</v>
      </c>
      <c r="DK38" s="14">
        <v>13.93</v>
      </c>
      <c r="DL38" s="14">
        <f>DK38-DJ38</f>
        <v>13.93</v>
      </c>
      <c r="DM38" s="14">
        <f>IF(DJ38=0,0,DK38/DJ38*100)</f>
        <v>0</v>
      </c>
      <c r="DN38" s="14">
        <v>21449</v>
      </c>
      <c r="DO38" s="14">
        <v>21449</v>
      </c>
      <c r="DP38" s="14">
        <v>8696.3333333333339</v>
      </c>
      <c r="DQ38" s="14">
        <v>9294.64</v>
      </c>
      <c r="DR38" s="14">
        <f>DQ38-DP38</f>
        <v>598.30666666666548</v>
      </c>
      <c r="DS38" s="14">
        <f>IF(DP38=0,0,DQ38/DP38*100)</f>
        <v>106.87998773429412</v>
      </c>
      <c r="DT38" s="14">
        <v>0</v>
      </c>
      <c r="DU38" s="14">
        <v>0</v>
      </c>
      <c r="DV38" s="14">
        <v>0</v>
      </c>
      <c r="DW38" s="14">
        <v>392.49</v>
      </c>
      <c r="DX38" s="14">
        <f>DW38-DV38</f>
        <v>392.49</v>
      </c>
      <c r="DY38" s="14">
        <f>IF(DV38=0,0,DW38/DV38*100)</f>
        <v>0</v>
      </c>
      <c r="DZ38" s="14">
        <v>3000</v>
      </c>
      <c r="EA38" s="14">
        <v>3000</v>
      </c>
      <c r="EB38" s="14">
        <v>1375</v>
      </c>
      <c r="EC38" s="14">
        <v>1859.41</v>
      </c>
      <c r="ED38" s="14">
        <f>EC38-EB38</f>
        <v>484.41000000000008</v>
      </c>
      <c r="EE38" s="14">
        <f>IF(EB38=0,0,EC38/EB38*100)</f>
        <v>135.22981818181819</v>
      </c>
    </row>
  </sheetData>
  <mergeCells count="29">
    <mergeCell ref="DT7:DY7"/>
    <mergeCell ref="DZ7:EE7"/>
    <mergeCell ref="A37:C37"/>
    <mergeCell ref="A38:C38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2018-06-04T07:52:22Z</dcterms:created>
  <dcterms:modified xsi:type="dcterms:W3CDTF">2018-06-04T07:53:38Z</dcterms:modified>
</cp:coreProperties>
</file>