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43" i="1" l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<sst xmlns="http://schemas.openxmlformats.org/spreadsheetml/2006/main" count="202" uniqueCount="70">
  <si>
    <t>Станом на 02.09.2019</t>
  </si>
  <si>
    <t>Аналіз виконання плану по доходах</t>
  </si>
  <si>
    <t>На 30.08.2019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</si>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</sst>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43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2" bestFit="1" customWidth="1"/>
    <col min="10" max="12" width="13.85546875" customWidth="1"/>
    <col min="13" max="13" width="10.42578125" bestFit="1" customWidth="1"/>
    <col min="14" max="14" width="12" bestFit="1" customWidth="1"/>
    <col min="16" max="18" width="13.85546875" customWidth="1"/>
    <col min="19" max="20" width="10.42578125" bestFit="1" customWidth="1"/>
    <col min="22" max="24" width="13.85546875" customWidth="1"/>
    <col min="25" max="26" width="10.42578125" bestFit="1" customWidth="1"/>
    <col min="28" max="30" width="13.85546875" customWidth="1"/>
    <col min="31" max="31" width="10.42578125" bestFit="1" customWidth="1"/>
    <col min="32" max="32" width="10" bestFit="1" customWidth="1"/>
    <col min="34" max="36" width="13.85546875" customWidth="1"/>
    <col min="37" max="38" width="9.42578125" bestFit="1" customWidth="1"/>
    <col min="40" max="42" width="13.85546875" customWidth="1"/>
    <col min="46" max="48" width="13.85546875" customWidth="1"/>
    <col min="52" max="54" width="13.85546875" customWidth="1"/>
    <col min="58" max="60" width="13.85546875" customWidth="1"/>
    <col min="64" max="66" width="13.85546875" customWidth="1"/>
    <col min="70" max="72" width="13.85546875" customWidth="1"/>
    <col min="76" max="78" width="13.85546875" customWidth="1"/>
    <col min="82" max="84" width="13.85546875" customWidth="1"/>
    <col min="88" max="90" width="13.85546875" customWidth="1"/>
    <col min="94" max="96" width="13.85546875" customWidth="1"/>
    <col min="100" max="102" width="13.85546875" customWidth="1"/>
    <col min="106" max="108" width="13.85546875" customWidth="1"/>
    <col min="109" max="109" width="9.42578125" bestFit="1" customWidth="1"/>
    <col min="112" max="114" width="13.85546875" customWidth="1"/>
    <col min="118" max="120" width="13.85546875" customWidth="1"/>
    <col min="121" max="121" width="9.42578125" bestFit="1" customWidth="1"/>
    <col min="124" max="126" width="13.85546875" customWidth="1"/>
    <col min="130" max="132" width="13.85546875" customWidth="1"/>
    <col min="136" max="138" width="13.85546875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109212</v>
      </c>
      <c r="E9" s="11">
        <v>109212</v>
      </c>
      <c r="F9" s="11">
        <v>77726</v>
      </c>
      <c r="G9" s="11">
        <v>115486.15</v>
      </c>
      <c r="H9" s="11">
        <f>G9-F9</f>
        <v>37760.149999999994</v>
      </c>
      <c r="I9" s="11">
        <f>IF(F9=0,0,G9/F9*100)</f>
        <v>148.58110542160924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34380</v>
      </c>
      <c r="Q9" s="11">
        <v>34380</v>
      </c>
      <c r="R9" s="11">
        <v>26990</v>
      </c>
      <c r="S9" s="11">
        <v>41453.94</v>
      </c>
      <c r="T9" s="11">
        <f>S9-R9</f>
        <v>14463.940000000002</v>
      </c>
      <c r="U9" s="11">
        <f>IF(R9=0,0,S9/R9*100)</f>
        <v>153.58999629492405</v>
      </c>
      <c r="V9" s="11">
        <v>34380</v>
      </c>
      <c r="W9" s="11">
        <v>34380</v>
      </c>
      <c r="X9" s="11">
        <v>26990</v>
      </c>
      <c r="Y9" s="11">
        <v>41453.94</v>
      </c>
      <c r="Z9" s="11">
        <f>Y9-X9</f>
        <v>14463.940000000002</v>
      </c>
      <c r="AA9" s="11">
        <f>IF(X9=0,0,Y9/X9*100)</f>
        <v>153.58999629492405</v>
      </c>
      <c r="AB9" s="11">
        <v>74832</v>
      </c>
      <c r="AC9" s="11">
        <v>74832</v>
      </c>
      <c r="AD9" s="11">
        <v>50736</v>
      </c>
      <c r="AE9" s="11">
        <v>74032.209999999992</v>
      </c>
      <c r="AF9" s="11">
        <f>AE9-AD9</f>
        <v>23296.209999999992</v>
      </c>
      <c r="AG9" s="11">
        <f>IF(AD9=0,0,AE9/AD9*100)</f>
        <v>145.91652869757172</v>
      </c>
      <c r="AH9" s="11">
        <v>1170</v>
      </c>
      <c r="AI9" s="11">
        <v>1170</v>
      </c>
      <c r="AJ9" s="11">
        <v>776</v>
      </c>
      <c r="AK9" s="11">
        <v>539.97</v>
      </c>
      <c r="AL9" s="11">
        <f>AK9-AJ9</f>
        <v>-236.02999999999997</v>
      </c>
      <c r="AM9" s="11">
        <f>IF(AJ9=0,0,AK9/AJ9*100)</f>
        <v>69.583762886597938</v>
      </c>
      <c r="AN9" s="11">
        <v>0</v>
      </c>
      <c r="AO9" s="11">
        <v>0</v>
      </c>
      <c r="AP9" s="11">
        <v>0</v>
      </c>
      <c r="AQ9" s="11">
        <v>245.82</v>
      </c>
      <c r="AR9" s="11">
        <f>AQ9-AP9</f>
        <v>245.82</v>
      </c>
      <c r="AS9" s="11">
        <f>IF(AP9=0,0,AQ9/AP9*100)</f>
        <v>0</v>
      </c>
      <c r="AT9" s="11">
        <v>9000</v>
      </c>
      <c r="AU9" s="11">
        <v>9000</v>
      </c>
      <c r="AV9" s="11">
        <v>9000</v>
      </c>
      <c r="AW9" s="11">
        <v>9456.23</v>
      </c>
      <c r="AX9" s="11">
        <f>AW9-AV9</f>
        <v>456.22999999999956</v>
      </c>
      <c r="AY9" s="11">
        <f>IF(AV9=0,0,AW9/AV9*100)</f>
        <v>105.06922222222221</v>
      </c>
      <c r="AZ9" s="11">
        <v>0</v>
      </c>
      <c r="BA9" s="11">
        <v>0</v>
      </c>
      <c r="BB9" s="11">
        <v>0</v>
      </c>
      <c r="BC9" s="11">
        <v>719.94</v>
      </c>
      <c r="BD9" s="11">
        <f>BC9-BB9</f>
        <v>719.94</v>
      </c>
      <c r="BE9" s="11">
        <f>IF(BB9=0,0,BC9/BB9*100)</f>
        <v>0</v>
      </c>
      <c r="BF9" s="11">
        <v>370</v>
      </c>
      <c r="BG9" s="11">
        <v>370</v>
      </c>
      <c r="BH9" s="11">
        <v>370</v>
      </c>
      <c r="BI9" s="11">
        <v>645.92000000000007</v>
      </c>
      <c r="BJ9" s="11">
        <f>BI9-BH9</f>
        <v>275.92000000000007</v>
      </c>
      <c r="BK9" s="11">
        <f>IF(BH9=0,0,BI9/BH9*100)</f>
        <v>174.57297297297299</v>
      </c>
      <c r="BL9" s="11">
        <v>0</v>
      </c>
      <c r="BM9" s="11">
        <v>0</v>
      </c>
      <c r="BN9" s="11">
        <v>0</v>
      </c>
      <c r="BO9" s="11">
        <v>278.32</v>
      </c>
      <c r="BP9" s="11">
        <f>BO9-BN9</f>
        <v>278.32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2669.06</v>
      </c>
      <c r="BV9" s="11">
        <f>BU9-BT9</f>
        <v>2669.06</v>
      </c>
      <c r="BW9" s="11">
        <f>IF(BT9=0,0,BU9/BT9*100)</f>
        <v>0</v>
      </c>
      <c r="BX9" s="11">
        <v>300</v>
      </c>
      <c r="BY9" s="11">
        <v>300</v>
      </c>
      <c r="BZ9" s="11">
        <v>0</v>
      </c>
      <c r="CA9" s="11">
        <v>805.27</v>
      </c>
      <c r="CB9" s="11">
        <f>CA9-BZ9</f>
        <v>805.27</v>
      </c>
      <c r="CC9" s="11">
        <f>IF(BZ9=0,0,CA9/BZ9*100)</f>
        <v>0</v>
      </c>
      <c r="CD9" s="11">
        <v>0</v>
      </c>
      <c r="CE9" s="11">
        <v>0</v>
      </c>
      <c r="CF9" s="11">
        <v>0</v>
      </c>
      <c r="CG9" s="11">
        <v>1594.03</v>
      </c>
      <c r="CH9" s="11">
        <f>CG9-CF9</f>
        <v>1594.03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490</v>
      </c>
      <c r="CN9" s="11">
        <f>CM9-CL9</f>
        <v>490</v>
      </c>
      <c r="CO9" s="11">
        <f>IF(CL9=0,0,CM9/CL9*100)</f>
        <v>0</v>
      </c>
      <c r="CP9" s="11">
        <v>54000</v>
      </c>
      <c r="CQ9" s="11">
        <v>54000</v>
      </c>
      <c r="CR9" s="11">
        <v>36000</v>
      </c>
      <c r="CS9" s="11">
        <v>48173.78</v>
      </c>
      <c r="CT9" s="11">
        <f>CS9-CR9</f>
        <v>12173.779999999999</v>
      </c>
      <c r="CU9" s="11">
        <f>IF(CR9=0,0,CS9/CR9*100)</f>
        <v>133.81605555555555</v>
      </c>
      <c r="CV9" s="11">
        <v>2532</v>
      </c>
      <c r="CW9" s="11">
        <v>2532</v>
      </c>
      <c r="CX9" s="11">
        <v>0</v>
      </c>
      <c r="CY9" s="11">
        <v>1355.98</v>
      </c>
      <c r="CZ9" s="11">
        <f>CY9-CX9</f>
        <v>1355.98</v>
      </c>
      <c r="DA9" s="11">
        <f>IF(CX9=0,0,CY9/CX9*100)</f>
        <v>0</v>
      </c>
      <c r="DB9" s="11">
        <v>3860</v>
      </c>
      <c r="DC9" s="11">
        <v>3860</v>
      </c>
      <c r="DD9" s="11">
        <v>2190</v>
      </c>
      <c r="DE9" s="11">
        <v>1585.26</v>
      </c>
      <c r="DF9" s="11">
        <f>DE9-DD9</f>
        <v>-604.74</v>
      </c>
      <c r="DG9" s="11">
        <f>IF(DD9=0,0,DE9/DD9*100)</f>
        <v>72.38630136986302</v>
      </c>
      <c r="DH9" s="11">
        <v>0</v>
      </c>
      <c r="DI9" s="11">
        <v>0</v>
      </c>
      <c r="DJ9" s="11">
        <v>0</v>
      </c>
      <c r="DK9" s="11">
        <v>46.02</v>
      </c>
      <c r="DL9" s="11">
        <f>DK9-DJ9</f>
        <v>46.02</v>
      </c>
      <c r="DM9" s="11">
        <f>IF(DJ9=0,0,DK9/DJ9*100)</f>
        <v>0</v>
      </c>
      <c r="DN9" s="11">
        <v>0</v>
      </c>
      <c r="DO9" s="11">
        <v>0</v>
      </c>
      <c r="DP9" s="11">
        <v>0</v>
      </c>
      <c r="DQ9" s="11">
        <v>24.33</v>
      </c>
      <c r="DR9" s="11">
        <f>DQ9-DP9</f>
        <v>24.33</v>
      </c>
      <c r="DS9" s="11">
        <f>IF(DP9=0,0,DQ9/DP9*100)</f>
        <v>0</v>
      </c>
      <c r="DT9" s="11">
        <v>1600</v>
      </c>
      <c r="DU9" s="11">
        <v>1600</v>
      </c>
      <c r="DV9" s="11">
        <v>800</v>
      </c>
      <c r="DW9" s="11">
        <v>1579.49</v>
      </c>
      <c r="DX9" s="11">
        <f>DW9-DV9</f>
        <v>779.49</v>
      </c>
      <c r="DY9" s="11">
        <f>IF(DV9=0,0,DW9/DV9*100)</f>
        <v>197.43625</v>
      </c>
      <c r="DZ9" s="11">
        <v>0</v>
      </c>
      <c r="EA9" s="11">
        <v>0</v>
      </c>
      <c r="EB9" s="11">
        <v>0</v>
      </c>
      <c r="EC9" s="11">
        <v>653.30999999999995</v>
      </c>
      <c r="ED9" s="11">
        <f>EC9-EB9</f>
        <v>653.30999999999995</v>
      </c>
      <c r="EE9" s="11">
        <f>IF(EB9=0,0,EC9/EB9*100)</f>
        <v>0</v>
      </c>
      <c r="EF9" s="11">
        <v>2000</v>
      </c>
      <c r="EG9" s="11">
        <v>2000</v>
      </c>
      <c r="EH9" s="11">
        <v>1600</v>
      </c>
      <c r="EI9" s="11">
        <v>3169.48</v>
      </c>
      <c r="EJ9" s="11">
        <f>EI9-EH9</f>
        <v>1569.48</v>
      </c>
      <c r="EK9" s="11">
        <f>IF(EH9=0,0,EI9/EH9*100)</f>
        <v>198.0925</v>
      </c>
    </row>
    <row r="10" spans="1:141" x14ac:dyDescent="0.2">
      <c r="A10" s="10"/>
      <c r="B10" s="10">
        <v>19000000</v>
      </c>
      <c r="C10" s="10" t="s">
        <v>36</v>
      </c>
      <c r="D10" s="11">
        <v>109212</v>
      </c>
      <c r="E10" s="11">
        <v>109212</v>
      </c>
      <c r="F10" s="11">
        <v>77726</v>
      </c>
      <c r="G10" s="11">
        <v>115486.15</v>
      </c>
      <c r="H10" s="11">
        <f>G10-F10</f>
        <v>37760.149999999994</v>
      </c>
      <c r="I10" s="11">
        <f>IF(F10=0,0,G10/F10*100)</f>
        <v>148.58110542160924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34380</v>
      </c>
      <c r="Q10" s="11">
        <v>34380</v>
      </c>
      <c r="R10" s="11">
        <v>26990</v>
      </c>
      <c r="S10" s="11">
        <v>41453.94</v>
      </c>
      <c r="T10" s="11">
        <f>S10-R10</f>
        <v>14463.940000000002</v>
      </c>
      <c r="U10" s="11">
        <f>IF(R10=0,0,S10/R10*100)</f>
        <v>153.58999629492405</v>
      </c>
      <c r="V10" s="11">
        <v>34380</v>
      </c>
      <c r="W10" s="11">
        <v>34380</v>
      </c>
      <c r="X10" s="11">
        <v>26990</v>
      </c>
      <c r="Y10" s="11">
        <v>41453.94</v>
      </c>
      <c r="Z10" s="11">
        <f>Y10-X10</f>
        <v>14463.940000000002</v>
      </c>
      <c r="AA10" s="11">
        <f>IF(X10=0,0,Y10/X10*100)</f>
        <v>153.58999629492405</v>
      </c>
      <c r="AB10" s="11">
        <v>74832</v>
      </c>
      <c r="AC10" s="11">
        <v>74832</v>
      </c>
      <c r="AD10" s="11">
        <v>50736</v>
      </c>
      <c r="AE10" s="11">
        <v>74032.209999999992</v>
      </c>
      <c r="AF10" s="11">
        <f>AE10-AD10</f>
        <v>23296.209999999992</v>
      </c>
      <c r="AG10" s="11">
        <f>IF(AD10=0,0,AE10/AD10*100)</f>
        <v>145.91652869757172</v>
      </c>
      <c r="AH10" s="11">
        <v>1170</v>
      </c>
      <c r="AI10" s="11">
        <v>1170</v>
      </c>
      <c r="AJ10" s="11">
        <v>776</v>
      </c>
      <c r="AK10" s="11">
        <v>539.97</v>
      </c>
      <c r="AL10" s="11">
        <f>AK10-AJ10</f>
        <v>-236.02999999999997</v>
      </c>
      <c r="AM10" s="11">
        <f>IF(AJ10=0,0,AK10/AJ10*100)</f>
        <v>69.583762886597938</v>
      </c>
      <c r="AN10" s="11">
        <v>0</v>
      </c>
      <c r="AO10" s="11">
        <v>0</v>
      </c>
      <c r="AP10" s="11">
        <v>0</v>
      </c>
      <c r="AQ10" s="11">
        <v>245.82</v>
      </c>
      <c r="AR10" s="11">
        <f>AQ10-AP10</f>
        <v>245.82</v>
      </c>
      <c r="AS10" s="11">
        <f>IF(AP10=0,0,AQ10/AP10*100)</f>
        <v>0</v>
      </c>
      <c r="AT10" s="11">
        <v>9000</v>
      </c>
      <c r="AU10" s="11">
        <v>9000</v>
      </c>
      <c r="AV10" s="11">
        <v>9000</v>
      </c>
      <c r="AW10" s="11">
        <v>9456.23</v>
      </c>
      <c r="AX10" s="11">
        <f>AW10-AV10</f>
        <v>456.22999999999956</v>
      </c>
      <c r="AY10" s="11">
        <f>IF(AV10=0,0,AW10/AV10*100)</f>
        <v>105.06922222222221</v>
      </c>
      <c r="AZ10" s="11">
        <v>0</v>
      </c>
      <c r="BA10" s="11">
        <v>0</v>
      </c>
      <c r="BB10" s="11">
        <v>0</v>
      </c>
      <c r="BC10" s="11">
        <v>719.94</v>
      </c>
      <c r="BD10" s="11">
        <f>BC10-BB10</f>
        <v>719.94</v>
      </c>
      <c r="BE10" s="11">
        <f>IF(BB10=0,0,BC10/BB10*100)</f>
        <v>0</v>
      </c>
      <c r="BF10" s="11">
        <v>370</v>
      </c>
      <c r="BG10" s="11">
        <v>370</v>
      </c>
      <c r="BH10" s="11">
        <v>370</v>
      </c>
      <c r="BI10" s="11">
        <v>645.92000000000007</v>
      </c>
      <c r="BJ10" s="11">
        <f>BI10-BH10</f>
        <v>275.92000000000007</v>
      </c>
      <c r="BK10" s="11">
        <f>IF(BH10=0,0,BI10/BH10*100)</f>
        <v>174.57297297297299</v>
      </c>
      <c r="BL10" s="11">
        <v>0</v>
      </c>
      <c r="BM10" s="11">
        <v>0</v>
      </c>
      <c r="BN10" s="11">
        <v>0</v>
      </c>
      <c r="BO10" s="11">
        <v>278.32</v>
      </c>
      <c r="BP10" s="11">
        <f>BO10-BN10</f>
        <v>278.32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2669.06</v>
      </c>
      <c r="BV10" s="11">
        <f>BU10-BT10</f>
        <v>2669.06</v>
      </c>
      <c r="BW10" s="11">
        <f>IF(BT10=0,0,BU10/BT10*100)</f>
        <v>0</v>
      </c>
      <c r="BX10" s="11">
        <v>300</v>
      </c>
      <c r="BY10" s="11">
        <v>300</v>
      </c>
      <c r="BZ10" s="11">
        <v>0</v>
      </c>
      <c r="CA10" s="11">
        <v>805.27</v>
      </c>
      <c r="CB10" s="11">
        <f>CA10-BZ10</f>
        <v>805.27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1594.03</v>
      </c>
      <c r="CH10" s="11">
        <f>CG10-CF10</f>
        <v>1594.03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490</v>
      </c>
      <c r="CN10" s="11">
        <f>CM10-CL10</f>
        <v>490</v>
      </c>
      <c r="CO10" s="11">
        <f>IF(CL10=0,0,CM10/CL10*100)</f>
        <v>0</v>
      </c>
      <c r="CP10" s="11">
        <v>54000</v>
      </c>
      <c r="CQ10" s="11">
        <v>54000</v>
      </c>
      <c r="CR10" s="11">
        <v>36000</v>
      </c>
      <c r="CS10" s="11">
        <v>48173.78</v>
      </c>
      <c r="CT10" s="11">
        <f>CS10-CR10</f>
        <v>12173.779999999999</v>
      </c>
      <c r="CU10" s="11">
        <f>IF(CR10=0,0,CS10/CR10*100)</f>
        <v>133.81605555555555</v>
      </c>
      <c r="CV10" s="11">
        <v>2532</v>
      </c>
      <c r="CW10" s="11">
        <v>2532</v>
      </c>
      <c r="CX10" s="11">
        <v>0</v>
      </c>
      <c r="CY10" s="11">
        <v>1355.98</v>
      </c>
      <c r="CZ10" s="11">
        <f>CY10-CX10</f>
        <v>1355.98</v>
      </c>
      <c r="DA10" s="11">
        <f>IF(CX10=0,0,CY10/CX10*100)</f>
        <v>0</v>
      </c>
      <c r="DB10" s="11">
        <v>3860</v>
      </c>
      <c r="DC10" s="11">
        <v>3860</v>
      </c>
      <c r="DD10" s="11">
        <v>2190</v>
      </c>
      <c r="DE10" s="11">
        <v>1585.26</v>
      </c>
      <c r="DF10" s="11">
        <f>DE10-DD10</f>
        <v>-604.74</v>
      </c>
      <c r="DG10" s="11">
        <f>IF(DD10=0,0,DE10/DD10*100)</f>
        <v>72.38630136986302</v>
      </c>
      <c r="DH10" s="11">
        <v>0</v>
      </c>
      <c r="DI10" s="11">
        <v>0</v>
      </c>
      <c r="DJ10" s="11">
        <v>0</v>
      </c>
      <c r="DK10" s="11">
        <v>46.02</v>
      </c>
      <c r="DL10" s="11">
        <f>DK10-DJ10</f>
        <v>46.02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24.33</v>
      </c>
      <c r="DR10" s="11">
        <f>DQ10-DP10</f>
        <v>24.33</v>
      </c>
      <c r="DS10" s="11">
        <f>IF(DP10=0,0,DQ10/DP10*100)</f>
        <v>0</v>
      </c>
      <c r="DT10" s="11">
        <v>1600</v>
      </c>
      <c r="DU10" s="11">
        <v>1600</v>
      </c>
      <c r="DV10" s="11">
        <v>800</v>
      </c>
      <c r="DW10" s="11">
        <v>1579.49</v>
      </c>
      <c r="DX10" s="11">
        <f>DW10-DV10</f>
        <v>779.49</v>
      </c>
      <c r="DY10" s="11">
        <f>IF(DV10=0,0,DW10/DV10*100)</f>
        <v>197.43625</v>
      </c>
      <c r="DZ10" s="11">
        <v>0</v>
      </c>
      <c r="EA10" s="11">
        <v>0</v>
      </c>
      <c r="EB10" s="11">
        <v>0</v>
      </c>
      <c r="EC10" s="11">
        <v>653.30999999999995</v>
      </c>
      <c r="ED10" s="11">
        <f>EC10-EB10</f>
        <v>653.30999999999995</v>
      </c>
      <c r="EE10" s="11">
        <f>IF(EB10=0,0,EC10/EB10*100)</f>
        <v>0</v>
      </c>
      <c r="EF10" s="11">
        <v>2000</v>
      </c>
      <c r="EG10" s="11">
        <v>2000</v>
      </c>
      <c r="EH10" s="11">
        <v>1600</v>
      </c>
      <c r="EI10" s="11">
        <v>3169.48</v>
      </c>
      <c r="EJ10" s="11">
        <f>EI10-EH10</f>
        <v>1569.48</v>
      </c>
      <c r="EK10" s="11">
        <f>IF(EH10=0,0,EI10/EH10*100)</f>
        <v>198.0925</v>
      </c>
    </row>
    <row r="11" spans="1:141" x14ac:dyDescent="0.2">
      <c r="A11" s="10"/>
      <c r="B11" s="10">
        <v>19010000</v>
      </c>
      <c r="C11" s="10" t="s">
        <v>37</v>
      </c>
      <c r="D11" s="11">
        <v>109212</v>
      </c>
      <c r="E11" s="11">
        <v>109212</v>
      </c>
      <c r="F11" s="11">
        <v>77726</v>
      </c>
      <c r="G11" s="11">
        <v>115486.15</v>
      </c>
      <c r="H11" s="11">
        <f>G11-F11</f>
        <v>37760.149999999994</v>
      </c>
      <c r="I11" s="11">
        <f>IF(F11=0,0,G11/F11*100)</f>
        <v>148.58110542160924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34380</v>
      </c>
      <c r="Q11" s="11">
        <v>34380</v>
      </c>
      <c r="R11" s="11">
        <v>26990</v>
      </c>
      <c r="S11" s="11">
        <v>41453.94</v>
      </c>
      <c r="T11" s="11">
        <f>S11-R11</f>
        <v>14463.940000000002</v>
      </c>
      <c r="U11" s="11">
        <f>IF(R11=0,0,S11/R11*100)</f>
        <v>153.58999629492405</v>
      </c>
      <c r="V11" s="11">
        <v>34380</v>
      </c>
      <c r="W11" s="11">
        <v>34380</v>
      </c>
      <c r="X11" s="11">
        <v>26990</v>
      </c>
      <c r="Y11" s="11">
        <v>41453.94</v>
      </c>
      <c r="Z11" s="11">
        <f>Y11-X11</f>
        <v>14463.940000000002</v>
      </c>
      <c r="AA11" s="11">
        <f>IF(X11=0,0,Y11/X11*100)</f>
        <v>153.58999629492405</v>
      </c>
      <c r="AB11" s="11">
        <v>74832</v>
      </c>
      <c r="AC11" s="11">
        <v>74832</v>
      </c>
      <c r="AD11" s="11">
        <v>50736</v>
      </c>
      <c r="AE11" s="11">
        <v>74032.209999999992</v>
      </c>
      <c r="AF11" s="11">
        <f>AE11-AD11</f>
        <v>23296.209999999992</v>
      </c>
      <c r="AG11" s="11">
        <f>IF(AD11=0,0,AE11/AD11*100)</f>
        <v>145.91652869757172</v>
      </c>
      <c r="AH11" s="11">
        <v>1170</v>
      </c>
      <c r="AI11" s="11">
        <v>1170</v>
      </c>
      <c r="AJ11" s="11">
        <v>776</v>
      </c>
      <c r="AK11" s="11">
        <v>539.97</v>
      </c>
      <c r="AL11" s="11">
        <f>AK11-AJ11</f>
        <v>-236.02999999999997</v>
      </c>
      <c r="AM11" s="11">
        <f>IF(AJ11=0,0,AK11/AJ11*100)</f>
        <v>69.583762886597938</v>
      </c>
      <c r="AN11" s="11">
        <v>0</v>
      </c>
      <c r="AO11" s="11">
        <v>0</v>
      </c>
      <c r="AP11" s="11">
        <v>0</v>
      </c>
      <c r="AQ11" s="11">
        <v>245.82</v>
      </c>
      <c r="AR11" s="11">
        <f>AQ11-AP11</f>
        <v>245.82</v>
      </c>
      <c r="AS11" s="11">
        <f>IF(AP11=0,0,AQ11/AP11*100)</f>
        <v>0</v>
      </c>
      <c r="AT11" s="11">
        <v>9000</v>
      </c>
      <c r="AU11" s="11">
        <v>9000</v>
      </c>
      <c r="AV11" s="11">
        <v>9000</v>
      </c>
      <c r="AW11" s="11">
        <v>9456.23</v>
      </c>
      <c r="AX11" s="11">
        <f>AW11-AV11</f>
        <v>456.22999999999956</v>
      </c>
      <c r="AY11" s="11">
        <f>IF(AV11=0,0,AW11/AV11*100)</f>
        <v>105.06922222222221</v>
      </c>
      <c r="AZ11" s="11">
        <v>0</v>
      </c>
      <c r="BA11" s="11">
        <v>0</v>
      </c>
      <c r="BB11" s="11">
        <v>0</v>
      </c>
      <c r="BC11" s="11">
        <v>719.94</v>
      </c>
      <c r="BD11" s="11">
        <f>BC11-BB11</f>
        <v>719.94</v>
      </c>
      <c r="BE11" s="11">
        <f>IF(BB11=0,0,BC11/BB11*100)</f>
        <v>0</v>
      </c>
      <c r="BF11" s="11">
        <v>370</v>
      </c>
      <c r="BG11" s="11">
        <v>370</v>
      </c>
      <c r="BH11" s="11">
        <v>370</v>
      </c>
      <c r="BI11" s="11">
        <v>645.92000000000007</v>
      </c>
      <c r="BJ11" s="11">
        <f>BI11-BH11</f>
        <v>275.92000000000007</v>
      </c>
      <c r="BK11" s="11">
        <f>IF(BH11=0,0,BI11/BH11*100)</f>
        <v>174.57297297297299</v>
      </c>
      <c r="BL11" s="11">
        <v>0</v>
      </c>
      <c r="BM11" s="11">
        <v>0</v>
      </c>
      <c r="BN11" s="11">
        <v>0</v>
      </c>
      <c r="BO11" s="11">
        <v>278.32</v>
      </c>
      <c r="BP11" s="11">
        <f>BO11-BN11</f>
        <v>278.32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2669.06</v>
      </c>
      <c r="BV11" s="11">
        <f>BU11-BT11</f>
        <v>2669.06</v>
      </c>
      <c r="BW11" s="11">
        <f>IF(BT11=0,0,BU11/BT11*100)</f>
        <v>0</v>
      </c>
      <c r="BX11" s="11">
        <v>300</v>
      </c>
      <c r="BY11" s="11">
        <v>300</v>
      </c>
      <c r="BZ11" s="11">
        <v>0</v>
      </c>
      <c r="CA11" s="11">
        <v>805.27</v>
      </c>
      <c r="CB11" s="11">
        <f>CA11-BZ11</f>
        <v>805.27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1594.03</v>
      </c>
      <c r="CH11" s="11">
        <f>CG11-CF11</f>
        <v>1594.03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490</v>
      </c>
      <c r="CN11" s="11">
        <f>CM11-CL11</f>
        <v>490</v>
      </c>
      <c r="CO11" s="11">
        <f>IF(CL11=0,0,CM11/CL11*100)</f>
        <v>0</v>
      </c>
      <c r="CP11" s="11">
        <v>54000</v>
      </c>
      <c r="CQ11" s="11">
        <v>54000</v>
      </c>
      <c r="CR11" s="11">
        <v>36000</v>
      </c>
      <c r="CS11" s="11">
        <v>48173.78</v>
      </c>
      <c r="CT11" s="11">
        <f>CS11-CR11</f>
        <v>12173.779999999999</v>
      </c>
      <c r="CU11" s="11">
        <f>IF(CR11=0,0,CS11/CR11*100)</f>
        <v>133.81605555555555</v>
      </c>
      <c r="CV11" s="11">
        <v>2532</v>
      </c>
      <c r="CW11" s="11">
        <v>2532</v>
      </c>
      <c r="CX11" s="11">
        <v>0</v>
      </c>
      <c r="CY11" s="11">
        <v>1355.98</v>
      </c>
      <c r="CZ11" s="11">
        <f>CY11-CX11</f>
        <v>1355.98</v>
      </c>
      <c r="DA11" s="11">
        <f>IF(CX11=0,0,CY11/CX11*100)</f>
        <v>0</v>
      </c>
      <c r="DB11" s="11">
        <v>3860</v>
      </c>
      <c r="DC11" s="11">
        <v>3860</v>
      </c>
      <c r="DD11" s="11">
        <v>2190</v>
      </c>
      <c r="DE11" s="11">
        <v>1585.26</v>
      </c>
      <c r="DF11" s="11">
        <f>DE11-DD11</f>
        <v>-604.74</v>
      </c>
      <c r="DG11" s="11">
        <f>IF(DD11=0,0,DE11/DD11*100)</f>
        <v>72.38630136986302</v>
      </c>
      <c r="DH11" s="11">
        <v>0</v>
      </c>
      <c r="DI11" s="11">
        <v>0</v>
      </c>
      <c r="DJ11" s="11">
        <v>0</v>
      </c>
      <c r="DK11" s="11">
        <v>46.02</v>
      </c>
      <c r="DL11" s="11">
        <f>DK11-DJ11</f>
        <v>46.02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24.33</v>
      </c>
      <c r="DR11" s="11">
        <f>DQ11-DP11</f>
        <v>24.33</v>
      </c>
      <c r="DS11" s="11">
        <f>IF(DP11=0,0,DQ11/DP11*100)</f>
        <v>0</v>
      </c>
      <c r="DT11" s="11">
        <v>1600</v>
      </c>
      <c r="DU11" s="11">
        <v>1600</v>
      </c>
      <c r="DV11" s="11">
        <v>800</v>
      </c>
      <c r="DW11" s="11">
        <v>1579.49</v>
      </c>
      <c r="DX11" s="11">
        <f>DW11-DV11</f>
        <v>779.49</v>
      </c>
      <c r="DY11" s="11">
        <f>IF(DV11=0,0,DW11/DV11*100)</f>
        <v>197.43625</v>
      </c>
      <c r="DZ11" s="11">
        <v>0</v>
      </c>
      <c r="EA11" s="11">
        <v>0</v>
      </c>
      <c r="EB11" s="11">
        <v>0</v>
      </c>
      <c r="EC11" s="11">
        <v>653.30999999999995</v>
      </c>
      <c r="ED11" s="11">
        <f>EC11-EB11</f>
        <v>653.30999999999995</v>
      </c>
      <c r="EE11" s="11">
        <f>IF(EB11=0,0,EC11/EB11*100)</f>
        <v>0</v>
      </c>
      <c r="EF11" s="11">
        <v>2000</v>
      </c>
      <c r="EG11" s="11">
        <v>2000</v>
      </c>
      <c r="EH11" s="11">
        <v>1600</v>
      </c>
      <c r="EI11" s="11">
        <v>3169.48</v>
      </c>
      <c r="EJ11" s="11">
        <f>EI11-EH11</f>
        <v>1569.48</v>
      </c>
      <c r="EK11" s="11">
        <f>IF(EH11=0,0,EI11/EH11*100)</f>
        <v>198.0925</v>
      </c>
    </row>
    <row r="12" spans="1:141" x14ac:dyDescent="0.2">
      <c r="A12" s="10"/>
      <c r="B12" s="10">
        <v>19010100</v>
      </c>
      <c r="C12" s="10" t="s">
        <v>38</v>
      </c>
      <c r="D12" s="11">
        <v>28352</v>
      </c>
      <c r="E12" s="11">
        <v>28352</v>
      </c>
      <c r="F12" s="11">
        <v>21676</v>
      </c>
      <c r="G12" s="11">
        <v>37604.029999999992</v>
      </c>
      <c r="H12" s="11">
        <f>G12-F12</f>
        <v>15928.029999999992</v>
      </c>
      <c r="I12" s="11">
        <f>IF(F12=0,0,G12/F12*100)</f>
        <v>173.48233068831885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15760</v>
      </c>
      <c r="Q12" s="11">
        <v>15760</v>
      </c>
      <c r="R12" s="11">
        <v>12440</v>
      </c>
      <c r="S12" s="11">
        <v>26735.8</v>
      </c>
      <c r="T12" s="11">
        <f>S12-R12</f>
        <v>14295.8</v>
      </c>
      <c r="U12" s="11">
        <f>IF(R12=0,0,S12/R12*100)</f>
        <v>214.91800643086819</v>
      </c>
      <c r="V12" s="11">
        <v>15760</v>
      </c>
      <c r="W12" s="11">
        <v>15760</v>
      </c>
      <c r="X12" s="11">
        <v>12440</v>
      </c>
      <c r="Y12" s="11">
        <v>26735.8</v>
      </c>
      <c r="Z12" s="11">
        <f>Y12-X12</f>
        <v>14295.8</v>
      </c>
      <c r="AA12" s="11">
        <f>IF(X12=0,0,Y12/X12*100)</f>
        <v>214.91800643086819</v>
      </c>
      <c r="AB12" s="11">
        <v>12592</v>
      </c>
      <c r="AC12" s="11">
        <v>12592</v>
      </c>
      <c r="AD12" s="11">
        <v>9236</v>
      </c>
      <c r="AE12" s="11">
        <v>10868.23</v>
      </c>
      <c r="AF12" s="11">
        <f>AE12-AD12</f>
        <v>1632.2299999999996</v>
      </c>
      <c r="AG12" s="11">
        <f>IF(AD12=0,0,AE12/AD12*100)</f>
        <v>117.67247726288437</v>
      </c>
      <c r="AH12" s="11">
        <v>10</v>
      </c>
      <c r="AI12" s="11">
        <v>10</v>
      </c>
      <c r="AJ12" s="11">
        <v>6</v>
      </c>
      <c r="AK12" s="11">
        <v>44.9</v>
      </c>
      <c r="AL12" s="11">
        <f>AK12-AJ12</f>
        <v>38.9</v>
      </c>
      <c r="AM12" s="11">
        <f>IF(AJ12=0,0,AK12/AJ12*100)</f>
        <v>748.33333333333337</v>
      </c>
      <c r="AN12" s="11">
        <v>0</v>
      </c>
      <c r="AO12" s="11">
        <v>0</v>
      </c>
      <c r="AP12" s="11">
        <v>0</v>
      </c>
      <c r="AQ12" s="11">
        <v>78.989999999999995</v>
      </c>
      <c r="AR12" s="11">
        <f>AQ12-AP12</f>
        <v>78.989999999999995</v>
      </c>
      <c r="AS12" s="11">
        <f>IF(AP12=0,0,AQ12/AP12*100)</f>
        <v>0</v>
      </c>
      <c r="AT12" s="11">
        <v>5000</v>
      </c>
      <c r="AU12" s="11">
        <v>5000</v>
      </c>
      <c r="AV12" s="11">
        <v>5000</v>
      </c>
      <c r="AW12" s="11">
        <v>3389.26</v>
      </c>
      <c r="AX12" s="11">
        <f>AW12-AV12</f>
        <v>-1610.7399999999998</v>
      </c>
      <c r="AY12" s="11">
        <f>IF(AV12=0,0,AW12/AV12*100)</f>
        <v>67.785200000000003</v>
      </c>
      <c r="AZ12" s="11">
        <v>0</v>
      </c>
      <c r="BA12" s="11">
        <v>0</v>
      </c>
      <c r="BB12" s="11">
        <v>0</v>
      </c>
      <c r="BC12" s="11">
        <v>385.67</v>
      </c>
      <c r="BD12" s="11">
        <f>BC12-BB12</f>
        <v>385.67</v>
      </c>
      <c r="BE12" s="11">
        <f>IF(BB12=0,0,BC12/BB12*100)</f>
        <v>0</v>
      </c>
      <c r="BF12" s="11">
        <v>200</v>
      </c>
      <c r="BG12" s="11">
        <v>200</v>
      </c>
      <c r="BH12" s="11">
        <v>200</v>
      </c>
      <c r="BI12" s="11">
        <v>138.94</v>
      </c>
      <c r="BJ12" s="11">
        <f>BI12-BH12</f>
        <v>-61.06</v>
      </c>
      <c r="BK12" s="11">
        <f>IF(BH12=0,0,BI12/BH12*100)</f>
        <v>69.47</v>
      </c>
      <c r="BL12" s="11">
        <v>0</v>
      </c>
      <c r="BM12" s="11">
        <v>0</v>
      </c>
      <c r="BN12" s="11">
        <v>0</v>
      </c>
      <c r="BO12" s="11">
        <v>102.07</v>
      </c>
      <c r="BP12" s="11">
        <f>BO12-BN12</f>
        <v>102.07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1510.05</v>
      </c>
      <c r="BV12" s="11">
        <f>BU12-BT12</f>
        <v>1510.05</v>
      </c>
      <c r="BW12" s="11">
        <f>IF(BT12=0,0,BU12/BT12*100)</f>
        <v>0</v>
      </c>
      <c r="BX12" s="11">
        <v>300</v>
      </c>
      <c r="BY12" s="11">
        <v>300</v>
      </c>
      <c r="BZ12" s="11">
        <v>0</v>
      </c>
      <c r="CA12" s="11">
        <v>234.4</v>
      </c>
      <c r="CB12" s="11">
        <f>CA12-BZ12</f>
        <v>234.4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219.03</v>
      </c>
      <c r="CH12" s="11">
        <f>CG12-CF12</f>
        <v>219.03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1000</v>
      </c>
      <c r="CQ12" s="11">
        <v>1000</v>
      </c>
      <c r="CR12" s="11">
        <v>660</v>
      </c>
      <c r="CS12" s="11">
        <v>634.53</v>
      </c>
      <c r="CT12" s="11">
        <f>CS12-CR12</f>
        <v>-25.470000000000027</v>
      </c>
      <c r="CU12" s="11">
        <f>IF(CR12=0,0,CS12/CR12*100)</f>
        <v>96.140909090909091</v>
      </c>
      <c r="CV12" s="11">
        <v>482</v>
      </c>
      <c r="CW12" s="11">
        <v>482</v>
      </c>
      <c r="CX12" s="11">
        <v>0</v>
      </c>
      <c r="CY12" s="11">
        <v>225.17</v>
      </c>
      <c r="CZ12" s="11">
        <f>CY12-CX12</f>
        <v>225.17</v>
      </c>
      <c r="DA12" s="11">
        <f>IF(CX12=0,0,CY12/CX12*100)</f>
        <v>0</v>
      </c>
      <c r="DB12" s="11">
        <v>3800</v>
      </c>
      <c r="DC12" s="11">
        <v>3800</v>
      </c>
      <c r="DD12" s="11">
        <v>2170</v>
      </c>
      <c r="DE12" s="11">
        <v>1574.17</v>
      </c>
      <c r="DF12" s="11">
        <f>DE12-DD12</f>
        <v>-595.82999999999993</v>
      </c>
      <c r="DG12" s="11">
        <f>IF(DD12=0,0,DE12/DD12*100)</f>
        <v>72.542396313364051</v>
      </c>
      <c r="DH12" s="11">
        <v>0</v>
      </c>
      <c r="DI12" s="11">
        <v>0</v>
      </c>
      <c r="DJ12" s="11">
        <v>0</v>
      </c>
      <c r="DK12" s="11">
        <v>46.02</v>
      </c>
      <c r="DL12" s="11">
        <f>DK12-DJ12</f>
        <v>46.02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24.33</v>
      </c>
      <c r="DR12" s="11">
        <f>DQ12-DP12</f>
        <v>24.33</v>
      </c>
      <c r="DS12" s="11">
        <f>IF(DP12=0,0,DQ12/DP12*100)</f>
        <v>0</v>
      </c>
      <c r="DT12" s="11">
        <v>800</v>
      </c>
      <c r="DU12" s="11">
        <v>800</v>
      </c>
      <c r="DV12" s="11">
        <v>400</v>
      </c>
      <c r="DW12" s="11">
        <v>762.39</v>
      </c>
      <c r="DX12" s="11">
        <f>DW12-DV12</f>
        <v>362.39</v>
      </c>
      <c r="DY12" s="11">
        <f>IF(DV12=0,0,DW12/DV12*100)</f>
        <v>190.5975</v>
      </c>
      <c r="DZ12" s="11">
        <v>0</v>
      </c>
      <c r="EA12" s="11">
        <v>0</v>
      </c>
      <c r="EB12" s="11">
        <v>0</v>
      </c>
      <c r="EC12" s="11">
        <v>653.30999999999995</v>
      </c>
      <c r="ED12" s="11">
        <f>EC12-EB12</f>
        <v>653.30999999999995</v>
      </c>
      <c r="EE12" s="11">
        <f>IF(EB12=0,0,EC12/EB12*100)</f>
        <v>0</v>
      </c>
      <c r="EF12" s="11">
        <v>1000</v>
      </c>
      <c r="EG12" s="11">
        <v>1000</v>
      </c>
      <c r="EH12" s="11">
        <v>800</v>
      </c>
      <c r="EI12" s="11">
        <v>845</v>
      </c>
      <c r="EJ12" s="11">
        <f>EI12-EH12</f>
        <v>45</v>
      </c>
      <c r="EK12" s="11">
        <f>IF(EH12=0,0,EI12/EH12*100)</f>
        <v>105.62499999999999</v>
      </c>
    </row>
    <row r="13" spans="1:141" x14ac:dyDescent="0.2">
      <c r="A13" s="10"/>
      <c r="B13" s="10">
        <v>19010200</v>
      </c>
      <c r="C13" s="10" t="s">
        <v>39</v>
      </c>
      <c r="D13" s="11">
        <v>0</v>
      </c>
      <c r="E13" s="11">
        <v>0</v>
      </c>
      <c r="F13" s="11">
        <v>0</v>
      </c>
      <c r="G13" s="11">
        <v>2.5</v>
      </c>
      <c r="H13" s="11">
        <f>G13-F13</f>
        <v>2.5</v>
      </c>
      <c r="I13" s="11">
        <f>IF(F13=0,0,G13/F13*100)</f>
        <v>0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0</v>
      </c>
      <c r="Q13" s="11">
        <v>0</v>
      </c>
      <c r="R13" s="11">
        <v>0</v>
      </c>
      <c r="S13" s="11">
        <v>2.5</v>
      </c>
      <c r="T13" s="11">
        <f>S13-R13</f>
        <v>2.5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2.5</v>
      </c>
      <c r="Z13" s="11">
        <f>Y13-X13</f>
        <v>2.5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19010300</v>
      </c>
      <c r="C14" s="10" t="s">
        <v>40</v>
      </c>
      <c r="D14" s="11">
        <v>80860</v>
      </c>
      <c r="E14" s="11">
        <v>80860</v>
      </c>
      <c r="F14" s="11">
        <v>56050</v>
      </c>
      <c r="G14" s="11">
        <v>77879.62</v>
      </c>
      <c r="H14" s="11">
        <f>G14-F14</f>
        <v>21829.619999999995</v>
      </c>
      <c r="I14" s="11">
        <f>IF(F14=0,0,G14/F14*100)</f>
        <v>138.94669045495093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18620</v>
      </c>
      <c r="Q14" s="11">
        <v>18620</v>
      </c>
      <c r="R14" s="11">
        <v>14550</v>
      </c>
      <c r="S14" s="11">
        <v>14715.64</v>
      </c>
      <c r="T14" s="11">
        <f>S14-R14</f>
        <v>165.63999999999942</v>
      </c>
      <c r="U14" s="11">
        <f>IF(R14=0,0,S14/R14*100)</f>
        <v>101.13841924398625</v>
      </c>
      <c r="V14" s="11">
        <v>18620</v>
      </c>
      <c r="W14" s="11">
        <v>18620</v>
      </c>
      <c r="X14" s="11">
        <v>14550</v>
      </c>
      <c r="Y14" s="11">
        <v>14715.64</v>
      </c>
      <c r="Z14" s="11">
        <f>Y14-X14</f>
        <v>165.63999999999942</v>
      </c>
      <c r="AA14" s="11">
        <f>IF(X14=0,0,Y14/X14*100)</f>
        <v>101.13841924398625</v>
      </c>
      <c r="AB14" s="11">
        <v>62240</v>
      </c>
      <c r="AC14" s="11">
        <v>62240</v>
      </c>
      <c r="AD14" s="11">
        <v>41500</v>
      </c>
      <c r="AE14" s="11">
        <v>63163.979999999996</v>
      </c>
      <c r="AF14" s="11">
        <f>AE14-AD14</f>
        <v>21663.979999999996</v>
      </c>
      <c r="AG14" s="11">
        <f>IF(AD14=0,0,AE14/AD14*100)</f>
        <v>152.20236144578311</v>
      </c>
      <c r="AH14" s="11">
        <v>1160</v>
      </c>
      <c r="AI14" s="11">
        <v>1160</v>
      </c>
      <c r="AJ14" s="11">
        <v>770</v>
      </c>
      <c r="AK14" s="11">
        <v>495.07</v>
      </c>
      <c r="AL14" s="11">
        <f>AK14-AJ14</f>
        <v>-274.93</v>
      </c>
      <c r="AM14" s="11">
        <f>IF(AJ14=0,0,AK14/AJ14*100)</f>
        <v>64.294805194805193</v>
      </c>
      <c r="AN14" s="11">
        <v>0</v>
      </c>
      <c r="AO14" s="11">
        <v>0</v>
      </c>
      <c r="AP14" s="11">
        <v>0</v>
      </c>
      <c r="AQ14" s="11">
        <v>166.83</v>
      </c>
      <c r="AR14" s="11">
        <f>AQ14-AP14</f>
        <v>166.83</v>
      </c>
      <c r="AS14" s="11">
        <f>IF(AP14=0,0,AQ14/AP14*100)</f>
        <v>0</v>
      </c>
      <c r="AT14" s="11">
        <v>4000</v>
      </c>
      <c r="AU14" s="11">
        <v>4000</v>
      </c>
      <c r="AV14" s="11">
        <v>4000</v>
      </c>
      <c r="AW14" s="11">
        <v>6066.97</v>
      </c>
      <c r="AX14" s="11">
        <f>AW14-AV14</f>
        <v>2066.9700000000003</v>
      </c>
      <c r="AY14" s="11">
        <f>IF(AV14=0,0,AW14/AV14*100)</f>
        <v>151.67425</v>
      </c>
      <c r="AZ14" s="11">
        <v>0</v>
      </c>
      <c r="BA14" s="11">
        <v>0</v>
      </c>
      <c r="BB14" s="11">
        <v>0</v>
      </c>
      <c r="BC14" s="11">
        <v>334.27</v>
      </c>
      <c r="BD14" s="11">
        <f>BC14-BB14</f>
        <v>334.27</v>
      </c>
      <c r="BE14" s="11">
        <f>IF(BB14=0,0,BC14/BB14*100)</f>
        <v>0</v>
      </c>
      <c r="BF14" s="11">
        <v>170</v>
      </c>
      <c r="BG14" s="11">
        <v>170</v>
      </c>
      <c r="BH14" s="11">
        <v>170</v>
      </c>
      <c r="BI14" s="11">
        <v>506.98</v>
      </c>
      <c r="BJ14" s="11">
        <f>BI14-BH14</f>
        <v>336.98</v>
      </c>
      <c r="BK14" s="11">
        <f>IF(BH14=0,0,BI14/BH14*100)</f>
        <v>298.22352941176473</v>
      </c>
      <c r="BL14" s="11">
        <v>0</v>
      </c>
      <c r="BM14" s="11">
        <v>0</v>
      </c>
      <c r="BN14" s="11">
        <v>0</v>
      </c>
      <c r="BO14" s="11">
        <v>176.25</v>
      </c>
      <c r="BP14" s="11">
        <f>BO14-BN14</f>
        <v>176.25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1159.01</v>
      </c>
      <c r="BV14" s="11">
        <f>BU14-BT14</f>
        <v>1159.01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570.87</v>
      </c>
      <c r="CB14" s="11">
        <f>CA14-BZ14</f>
        <v>570.87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1375</v>
      </c>
      <c r="CH14" s="11">
        <f>CG14-CF14</f>
        <v>1375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490</v>
      </c>
      <c r="CN14" s="11">
        <f>CM14-CL14</f>
        <v>490</v>
      </c>
      <c r="CO14" s="11">
        <f>IF(CL14=0,0,CM14/CL14*100)</f>
        <v>0</v>
      </c>
      <c r="CP14" s="11">
        <v>53000</v>
      </c>
      <c r="CQ14" s="11">
        <v>53000</v>
      </c>
      <c r="CR14" s="11">
        <v>35340</v>
      </c>
      <c r="CS14" s="11">
        <v>47539.25</v>
      </c>
      <c r="CT14" s="11">
        <f>CS14-CR14</f>
        <v>12199.25</v>
      </c>
      <c r="CU14" s="11">
        <f>IF(CR14=0,0,CS14/CR14*100)</f>
        <v>134.51966610073572</v>
      </c>
      <c r="CV14" s="11">
        <v>2050</v>
      </c>
      <c r="CW14" s="11">
        <v>2050</v>
      </c>
      <c r="CX14" s="11">
        <v>0</v>
      </c>
      <c r="CY14" s="11">
        <v>1130.81</v>
      </c>
      <c r="CZ14" s="11">
        <f>CY14-CX14</f>
        <v>1130.81</v>
      </c>
      <c r="DA14" s="11">
        <f>IF(CX14=0,0,CY14/CX14*100)</f>
        <v>0</v>
      </c>
      <c r="DB14" s="11">
        <v>60</v>
      </c>
      <c r="DC14" s="11">
        <v>60</v>
      </c>
      <c r="DD14" s="11">
        <v>20</v>
      </c>
      <c r="DE14" s="11">
        <v>11.09</v>
      </c>
      <c r="DF14" s="11">
        <f>DE14-DD14</f>
        <v>-8.91</v>
      </c>
      <c r="DG14" s="11">
        <f>IF(DD14=0,0,DE14/DD14*100)</f>
        <v>55.45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800</v>
      </c>
      <c r="DU14" s="11">
        <v>800</v>
      </c>
      <c r="DV14" s="11">
        <v>400</v>
      </c>
      <c r="DW14" s="11">
        <v>817.1</v>
      </c>
      <c r="DX14" s="11">
        <f>DW14-DV14</f>
        <v>417.1</v>
      </c>
      <c r="DY14" s="11">
        <f>IF(DV14=0,0,DW14/DV14*100)</f>
        <v>204.27499999999998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1000</v>
      </c>
      <c r="EG14" s="11">
        <v>1000</v>
      </c>
      <c r="EH14" s="11">
        <v>800</v>
      </c>
      <c r="EI14" s="11">
        <v>2324.48</v>
      </c>
      <c r="EJ14" s="11">
        <f>EI14-EH14</f>
        <v>1524.48</v>
      </c>
      <c r="EK14" s="11">
        <f>IF(EH14=0,0,EI14/EH14*100)</f>
        <v>290.56</v>
      </c>
    </row>
    <row r="15" spans="1:141" x14ac:dyDescent="0.2">
      <c r="A15" s="10"/>
      <c r="B15" s="10">
        <v>20000000</v>
      </c>
      <c r="C15" s="10" t="s">
        <v>41</v>
      </c>
      <c r="D15" s="11">
        <v>4777386</v>
      </c>
      <c r="E15" s="11">
        <v>7591669.4500000002</v>
      </c>
      <c r="F15" s="11">
        <v>5080446.2999999989</v>
      </c>
      <c r="G15" s="11">
        <v>5730559.3500000006</v>
      </c>
      <c r="H15" s="11">
        <f>G15-F15</f>
        <v>650113.05000000168</v>
      </c>
      <c r="I15" s="11">
        <f>IF(F15=0,0,G15/F15*100)</f>
        <v>112.79637676713563</v>
      </c>
      <c r="J15" s="11">
        <v>3423265</v>
      </c>
      <c r="K15" s="11">
        <v>4805039.12</v>
      </c>
      <c r="L15" s="11">
        <v>3203359.4133333331</v>
      </c>
      <c r="M15" s="11">
        <v>3402284.86</v>
      </c>
      <c r="N15" s="11">
        <f>M15-L15</f>
        <v>198925.44666666677</v>
      </c>
      <c r="O15" s="11">
        <f>IF(L15=0,0,M15/L15*100)</f>
        <v>106.20990095081682</v>
      </c>
      <c r="P15" s="11">
        <v>690820</v>
      </c>
      <c r="Q15" s="11">
        <v>1128417.57</v>
      </c>
      <c r="R15" s="11">
        <v>752278.38</v>
      </c>
      <c r="S15" s="11">
        <v>1007187.0000000001</v>
      </c>
      <c r="T15" s="11">
        <f>S15-R15</f>
        <v>254908.62000000011</v>
      </c>
      <c r="U15" s="11">
        <f>IF(R15=0,0,S15/R15*100)</f>
        <v>133.88487915869655</v>
      </c>
      <c r="V15" s="11">
        <v>690820</v>
      </c>
      <c r="W15" s="11">
        <v>1128417.57</v>
      </c>
      <c r="X15" s="11">
        <v>752278.38</v>
      </c>
      <c r="Y15" s="11">
        <v>1007187.0000000001</v>
      </c>
      <c r="Z15" s="11">
        <f>Y15-X15</f>
        <v>254908.62000000011</v>
      </c>
      <c r="AA15" s="11">
        <f>IF(X15=0,0,Y15/X15*100)</f>
        <v>133.88487915869655</v>
      </c>
      <c r="AB15" s="11">
        <v>663301</v>
      </c>
      <c r="AC15" s="11">
        <v>1658212.76</v>
      </c>
      <c r="AD15" s="11">
        <v>1124808.5066666664</v>
      </c>
      <c r="AE15" s="11">
        <v>1321087.49</v>
      </c>
      <c r="AF15" s="11">
        <f>AE15-AD15</f>
        <v>196278.98333333363</v>
      </c>
      <c r="AG15" s="11">
        <f>IF(AD15=0,0,AE15/AD15*100)</f>
        <v>117.44999101358151</v>
      </c>
      <c r="AH15" s="11">
        <v>0</v>
      </c>
      <c r="AI15" s="11">
        <v>614274.47</v>
      </c>
      <c r="AJ15" s="11">
        <v>409516.3133333333</v>
      </c>
      <c r="AK15" s="11">
        <v>614274.47</v>
      </c>
      <c r="AL15" s="11">
        <f>AK15-AJ15</f>
        <v>204758.15666666668</v>
      </c>
      <c r="AM15" s="11">
        <f>IF(AJ15=0,0,AK15/AJ15*100)</f>
        <v>150</v>
      </c>
      <c r="AN15" s="11">
        <v>0</v>
      </c>
      <c r="AO15" s="11">
        <v>0</v>
      </c>
      <c r="AP15" s="11">
        <v>0</v>
      </c>
      <c r="AQ15" s="11">
        <v>1</v>
      </c>
      <c r="AR15" s="11">
        <f>AQ15-AP15</f>
        <v>1</v>
      </c>
      <c r="AS15" s="11">
        <f>IF(AP15=0,0,AQ15/AP15*100)</f>
        <v>0</v>
      </c>
      <c r="AT15" s="11">
        <v>112000</v>
      </c>
      <c r="AU15" s="11">
        <v>112000</v>
      </c>
      <c r="AV15" s="11">
        <v>74666.666666666657</v>
      </c>
      <c r="AW15" s="11">
        <v>81445.76999999999</v>
      </c>
      <c r="AX15" s="11">
        <f>AW15-AV15</f>
        <v>6779.1033333333326</v>
      </c>
      <c r="AY15" s="11">
        <f>IF(AV15=0,0,AW15/AV15*100)</f>
        <v>109.07915625</v>
      </c>
      <c r="AZ15" s="11">
        <v>6900</v>
      </c>
      <c r="BA15" s="11">
        <v>6900</v>
      </c>
      <c r="BB15" s="11">
        <v>4600</v>
      </c>
      <c r="BC15" s="11">
        <v>6008.95</v>
      </c>
      <c r="BD15" s="11">
        <f>BC15-BB15</f>
        <v>1408.9499999999998</v>
      </c>
      <c r="BE15" s="11">
        <f>IF(BB15=0,0,BC15/BB15*100)</f>
        <v>130.62934782608696</v>
      </c>
      <c r="BF15" s="11">
        <v>143801</v>
      </c>
      <c r="BG15" s="11">
        <v>143801</v>
      </c>
      <c r="BH15" s="11">
        <v>95867.333333333343</v>
      </c>
      <c r="BI15" s="11">
        <v>34308.36</v>
      </c>
      <c r="BJ15" s="11">
        <f>BI15-BH15</f>
        <v>-61558.973333333342</v>
      </c>
      <c r="BK15" s="11">
        <f>IF(BH15=0,0,BI15/BH15*100)</f>
        <v>35.787331103399836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4556.8599999999997</v>
      </c>
      <c r="BT15" s="11">
        <v>3037.9066666666663</v>
      </c>
      <c r="BU15" s="11">
        <v>9151.9</v>
      </c>
      <c r="BV15" s="11">
        <f>BU15-BT15</f>
        <v>6113.9933333333338</v>
      </c>
      <c r="BW15" s="11">
        <f>IF(BT15=0,0,BU15/BT15*100)</f>
        <v>301.25678647138602</v>
      </c>
      <c r="BX15" s="11">
        <v>147800</v>
      </c>
      <c r="BY15" s="11">
        <v>147800</v>
      </c>
      <c r="BZ15" s="11">
        <v>98533.333333333343</v>
      </c>
      <c r="CA15" s="11">
        <v>33390.629999999997</v>
      </c>
      <c r="CB15" s="11">
        <f>CA15-BZ15</f>
        <v>-65142.703333333346</v>
      </c>
      <c r="CC15" s="11">
        <f>IF(BZ15=0,0,CA15/BZ15*100)</f>
        <v>33.887648849797017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1</v>
      </c>
      <c r="CN15" s="11">
        <f>CM15-CL15</f>
        <v>1</v>
      </c>
      <c r="CO15" s="11">
        <f>IF(CL15=0,0,CM15/CL15*100)</f>
        <v>0</v>
      </c>
      <c r="CP15" s="11">
        <v>2000</v>
      </c>
      <c r="CQ15" s="11">
        <v>12826.16</v>
      </c>
      <c r="CR15" s="11">
        <v>8550.7733333333344</v>
      </c>
      <c r="CS15" s="11">
        <v>12012.48</v>
      </c>
      <c r="CT15" s="11">
        <f>CS15-CR15</f>
        <v>3461.7066666666651</v>
      </c>
      <c r="CU15" s="11">
        <f>IF(CR15=0,0,CS15/CR15*100)</f>
        <v>140.48413554797381</v>
      </c>
      <c r="CV15" s="11">
        <v>0</v>
      </c>
      <c r="CW15" s="11">
        <v>65462.27</v>
      </c>
      <c r="CX15" s="11">
        <v>43641.513333333336</v>
      </c>
      <c r="CY15" s="11">
        <v>65524.770000000004</v>
      </c>
      <c r="CZ15" s="11">
        <f>CY15-CX15</f>
        <v>21883.256666666668</v>
      </c>
      <c r="DA15" s="11">
        <f>IF(CX15=0,0,CY15/CX15*100)</f>
        <v>150.14321226563027</v>
      </c>
      <c r="DB15" s="11">
        <v>170800</v>
      </c>
      <c r="DC15" s="11">
        <v>170800</v>
      </c>
      <c r="DD15" s="11">
        <v>113866.66666666666</v>
      </c>
      <c r="DE15" s="11">
        <v>109710.46</v>
      </c>
      <c r="DF15" s="11">
        <f>DE15-DD15</f>
        <v>-4156.2066666666506</v>
      </c>
      <c r="DG15" s="11">
        <f>IF(DD15=0,0,DE15/DD15*100)</f>
        <v>96.349935597189713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299792</v>
      </c>
      <c r="DP15" s="11">
        <v>199861.33333333331</v>
      </c>
      <c r="DQ15" s="11">
        <v>299792</v>
      </c>
      <c r="DR15" s="11">
        <f>DQ15-DP15</f>
        <v>99930.666666666686</v>
      </c>
      <c r="DS15" s="11">
        <f>IF(DP15=0,0,DQ15/DP15*100)</f>
        <v>150.00000000000003</v>
      </c>
      <c r="DT15" s="11">
        <v>78000</v>
      </c>
      <c r="DU15" s="11">
        <v>78000</v>
      </c>
      <c r="DV15" s="11">
        <v>71333.333333333328</v>
      </c>
      <c r="DW15" s="11">
        <v>52381.229999999996</v>
      </c>
      <c r="DX15" s="11">
        <f>DW15-DV15</f>
        <v>-18952.103333333333</v>
      </c>
      <c r="DY15" s="11">
        <f>IF(DV15=0,0,DW15/DV15*100)</f>
        <v>73.431630841121503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2000</v>
      </c>
      <c r="EG15" s="11">
        <v>2000</v>
      </c>
      <c r="EH15" s="11">
        <v>1333.3333333333333</v>
      </c>
      <c r="EI15" s="11">
        <v>3084.4700000000003</v>
      </c>
      <c r="EJ15" s="11">
        <f>EI15-EH15</f>
        <v>1751.136666666667</v>
      </c>
      <c r="EK15" s="11">
        <f>IF(EH15=0,0,EI15/EH15*100)</f>
        <v>231.33525</v>
      </c>
    </row>
    <row r="16" spans="1:141" x14ac:dyDescent="0.2">
      <c r="A16" s="10"/>
      <c r="B16" s="10">
        <v>24000000</v>
      </c>
      <c r="C16" s="10" t="s">
        <v>42</v>
      </c>
      <c r="D16" s="11">
        <v>58000</v>
      </c>
      <c r="E16" s="11">
        <v>58000</v>
      </c>
      <c r="F16" s="11">
        <v>58000</v>
      </c>
      <c r="G16" s="11">
        <v>46516.44</v>
      </c>
      <c r="H16" s="11">
        <f>G16-F16</f>
        <v>-11483.559999999998</v>
      </c>
      <c r="I16" s="11">
        <f>IF(F16=0,0,G16/F16*100)</f>
        <v>80.200758620689655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5576.4</v>
      </c>
      <c r="T16" s="11">
        <f>S16-R16</f>
        <v>5576.4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5576.4</v>
      </c>
      <c r="Z16" s="11">
        <f>Y16-X16</f>
        <v>5576.4</v>
      </c>
      <c r="AA16" s="11">
        <f>IF(X16=0,0,Y16/X16*100)</f>
        <v>0</v>
      </c>
      <c r="AB16" s="11">
        <v>58000</v>
      </c>
      <c r="AC16" s="11">
        <v>58000</v>
      </c>
      <c r="AD16" s="11">
        <v>58000</v>
      </c>
      <c r="AE16" s="11">
        <v>40940.04</v>
      </c>
      <c r="AF16" s="11">
        <f>AE16-AD16</f>
        <v>-17059.96</v>
      </c>
      <c r="AG16" s="11">
        <f>IF(AD16=0,0,AE16/AD16*100)</f>
        <v>70.586275862068973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1750</v>
      </c>
      <c r="BD16" s="11">
        <f>BC16-BB16</f>
        <v>1750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1643.26</v>
      </c>
      <c r="BV16" s="11">
        <f>BU16-BT16</f>
        <v>1643.26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2.75</v>
      </c>
      <c r="CB16" s="11">
        <f>CA16-BZ16</f>
        <v>2.75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62.5</v>
      </c>
      <c r="CZ16" s="11">
        <f>CY16-CX16</f>
        <v>62.5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28.25</v>
      </c>
      <c r="DF16" s="11">
        <f>DE16-DD16</f>
        <v>28.25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58000</v>
      </c>
      <c r="DU16" s="11">
        <v>58000</v>
      </c>
      <c r="DV16" s="11">
        <v>58000</v>
      </c>
      <c r="DW16" s="11">
        <v>35893.279999999999</v>
      </c>
      <c r="DX16" s="11">
        <f>DW16-DV16</f>
        <v>-22106.720000000001</v>
      </c>
      <c r="DY16" s="11">
        <f>IF(DV16=0,0,DW16/DV16*100)</f>
        <v>61.884965517241376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1560</v>
      </c>
      <c r="EJ16" s="11">
        <f>EI16-EH16</f>
        <v>1560</v>
      </c>
      <c r="EK16" s="11">
        <f>IF(EH16=0,0,EI16/EH16*100)</f>
        <v>0</v>
      </c>
    </row>
    <row r="17" spans="1:141" x14ac:dyDescent="0.2">
      <c r="A17" s="10"/>
      <c r="B17" s="10">
        <v>24060000</v>
      </c>
      <c r="C17" s="10" t="s">
        <v>43</v>
      </c>
      <c r="D17" s="11">
        <v>0</v>
      </c>
      <c r="E17" s="11">
        <v>0</v>
      </c>
      <c r="F17" s="11">
        <v>0</v>
      </c>
      <c r="G17" s="11">
        <v>5816.26</v>
      </c>
      <c r="H17" s="11">
        <f>G17-F17</f>
        <v>5816.26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769.5</v>
      </c>
      <c r="T17" s="11">
        <f>S17-R17</f>
        <v>769.5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769.5</v>
      </c>
      <c r="Z17" s="11">
        <f>Y17-X17</f>
        <v>769.5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5046.76</v>
      </c>
      <c r="AF17" s="11">
        <f>AE17-AD17</f>
        <v>5046.76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1750</v>
      </c>
      <c r="BD17" s="11">
        <f>BC17-BB17</f>
        <v>1750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1643.26</v>
      </c>
      <c r="BV17" s="11">
        <f>BU17-BT17</f>
        <v>1643.26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2.75</v>
      </c>
      <c r="CB17" s="11">
        <f>CA17-BZ17</f>
        <v>2.75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62.5</v>
      </c>
      <c r="CZ17" s="11">
        <f>CY17-CX17</f>
        <v>62.5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28.25</v>
      </c>
      <c r="DF17" s="11">
        <f>DE17-DD17</f>
        <v>28.25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1560</v>
      </c>
      <c r="EJ17" s="11">
        <f>EI17-EH17</f>
        <v>1560</v>
      </c>
      <c r="EK17" s="11">
        <f>IF(EH17=0,0,EI17/EH17*100)</f>
        <v>0</v>
      </c>
    </row>
    <row r="18" spans="1:141" x14ac:dyDescent="0.2">
      <c r="A18" s="10"/>
      <c r="B18" s="10">
        <v>24062100</v>
      </c>
      <c r="C18" s="10" t="s">
        <v>44</v>
      </c>
      <c r="D18" s="11">
        <v>0</v>
      </c>
      <c r="E18" s="11">
        <v>0</v>
      </c>
      <c r="F18" s="11">
        <v>0</v>
      </c>
      <c r="G18" s="11">
        <v>5816.26</v>
      </c>
      <c r="H18" s="11">
        <f>G18-F18</f>
        <v>5816.26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769.5</v>
      </c>
      <c r="T18" s="11">
        <f>S18-R18</f>
        <v>769.5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769.5</v>
      </c>
      <c r="Z18" s="11">
        <f>Y18-X18</f>
        <v>769.5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5046.76</v>
      </c>
      <c r="AF18" s="11">
        <f>AE18-AD18</f>
        <v>5046.76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1750</v>
      </c>
      <c r="BD18" s="11">
        <f>BC18-BB18</f>
        <v>1750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1643.26</v>
      </c>
      <c r="BV18" s="11">
        <f>BU18-BT18</f>
        <v>1643.26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2.75</v>
      </c>
      <c r="CB18" s="11">
        <f>CA18-BZ18</f>
        <v>2.75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62.5</v>
      </c>
      <c r="CZ18" s="11">
        <f>CY18-CX18</f>
        <v>62.5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28.25</v>
      </c>
      <c r="DF18" s="11">
        <f>DE18-DD18</f>
        <v>28.25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1560</v>
      </c>
      <c r="EJ18" s="11">
        <f>EI18-EH18</f>
        <v>1560</v>
      </c>
      <c r="EK18" s="11">
        <f>IF(EH18=0,0,EI18/EH18*100)</f>
        <v>0</v>
      </c>
    </row>
    <row r="19" spans="1:141" x14ac:dyDescent="0.2">
      <c r="A19" s="10"/>
      <c r="B19" s="10">
        <v>24170000</v>
      </c>
      <c r="C19" s="10" t="s">
        <v>45</v>
      </c>
      <c r="D19" s="11">
        <v>58000</v>
      </c>
      <c r="E19" s="11">
        <v>58000</v>
      </c>
      <c r="F19" s="11">
        <v>58000</v>
      </c>
      <c r="G19" s="11">
        <v>40700.18</v>
      </c>
      <c r="H19" s="11">
        <f>G19-F19</f>
        <v>-17299.82</v>
      </c>
      <c r="I19" s="11">
        <f>IF(F19=0,0,G19/F19*100)</f>
        <v>70.172724137931027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4806.8999999999996</v>
      </c>
      <c r="T19" s="11">
        <f>S19-R19</f>
        <v>4806.8999999999996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4806.8999999999996</v>
      </c>
      <c r="Z19" s="11">
        <f>Y19-X19</f>
        <v>4806.8999999999996</v>
      </c>
      <c r="AA19" s="11">
        <f>IF(X19=0,0,Y19/X19*100)</f>
        <v>0</v>
      </c>
      <c r="AB19" s="11">
        <v>58000</v>
      </c>
      <c r="AC19" s="11">
        <v>58000</v>
      </c>
      <c r="AD19" s="11">
        <v>58000</v>
      </c>
      <c r="AE19" s="11">
        <v>35893.279999999999</v>
      </c>
      <c r="AF19" s="11">
        <f>AE19-AD19</f>
        <v>-22106.720000000001</v>
      </c>
      <c r="AG19" s="11">
        <f>IF(AD19=0,0,AE19/AD19*100)</f>
        <v>61.884965517241376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f>DE19-DD19</f>
        <v>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58000</v>
      </c>
      <c r="DU19" s="11">
        <v>58000</v>
      </c>
      <c r="DV19" s="11">
        <v>58000</v>
      </c>
      <c r="DW19" s="11">
        <v>35893.279999999999</v>
      </c>
      <c r="DX19" s="11">
        <f>DW19-DV19</f>
        <v>-22106.720000000001</v>
      </c>
      <c r="DY19" s="11">
        <f>IF(DV19=0,0,DW19/DV19*100)</f>
        <v>61.884965517241376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f>EI19-EH19</f>
        <v>0</v>
      </c>
      <c r="EK19" s="11">
        <f>IF(EH19=0,0,EI19/EH19*100)</f>
        <v>0</v>
      </c>
    </row>
    <row r="20" spans="1:141" x14ac:dyDescent="0.2">
      <c r="A20" s="10"/>
      <c r="B20" s="10">
        <v>25000000</v>
      </c>
      <c r="C20" s="10" t="s">
        <v>46</v>
      </c>
      <c r="D20" s="11">
        <v>4719386</v>
      </c>
      <c r="E20" s="11">
        <v>7533669.4500000002</v>
      </c>
      <c r="F20" s="11">
        <v>5022446.2999999989</v>
      </c>
      <c r="G20" s="11">
        <v>5684042.9099999992</v>
      </c>
      <c r="H20" s="11">
        <f>G20-F20</f>
        <v>661596.61000000034</v>
      </c>
      <c r="I20" s="11">
        <f>IF(F20=0,0,G20/F20*100)</f>
        <v>113.17279609340972</v>
      </c>
      <c r="J20" s="11">
        <v>3423265</v>
      </c>
      <c r="K20" s="11">
        <v>4805039.12</v>
      </c>
      <c r="L20" s="11">
        <v>3203359.4133333331</v>
      </c>
      <c r="M20" s="11">
        <v>3402284.86</v>
      </c>
      <c r="N20" s="11">
        <f>M20-L20</f>
        <v>198925.44666666677</v>
      </c>
      <c r="O20" s="11">
        <f>IF(L20=0,0,M20/L20*100)</f>
        <v>106.20990095081682</v>
      </c>
      <c r="P20" s="11">
        <v>690820</v>
      </c>
      <c r="Q20" s="11">
        <v>1128417.57</v>
      </c>
      <c r="R20" s="11">
        <v>752278.38</v>
      </c>
      <c r="S20" s="11">
        <v>1001610.6000000001</v>
      </c>
      <c r="T20" s="11">
        <f>S20-R20</f>
        <v>249332.22000000009</v>
      </c>
      <c r="U20" s="11">
        <f>IF(R20=0,0,S20/R20*100)</f>
        <v>133.14361101272112</v>
      </c>
      <c r="V20" s="11">
        <v>690820</v>
      </c>
      <c r="W20" s="11">
        <v>1128417.57</v>
      </c>
      <c r="X20" s="11">
        <v>752278.38</v>
      </c>
      <c r="Y20" s="11">
        <v>1001610.6000000001</v>
      </c>
      <c r="Z20" s="11">
        <f>Y20-X20</f>
        <v>249332.22000000009</v>
      </c>
      <c r="AA20" s="11">
        <f>IF(X20=0,0,Y20/X20*100)</f>
        <v>133.14361101272112</v>
      </c>
      <c r="AB20" s="11">
        <v>605301</v>
      </c>
      <c r="AC20" s="11">
        <v>1600212.76</v>
      </c>
      <c r="AD20" s="11">
        <v>1066808.5066666664</v>
      </c>
      <c r="AE20" s="11">
        <v>1280147.4499999997</v>
      </c>
      <c r="AF20" s="11">
        <f>AE20-AD20</f>
        <v>213338.94333333336</v>
      </c>
      <c r="AG20" s="11">
        <f>IF(AD20=0,0,AE20/AD20*100)</f>
        <v>119.99786672117277</v>
      </c>
      <c r="AH20" s="11">
        <v>0</v>
      </c>
      <c r="AI20" s="11">
        <v>614274.47</v>
      </c>
      <c r="AJ20" s="11">
        <v>409516.3133333333</v>
      </c>
      <c r="AK20" s="11">
        <v>614274.47</v>
      </c>
      <c r="AL20" s="11">
        <f>AK20-AJ20</f>
        <v>204758.15666666668</v>
      </c>
      <c r="AM20" s="11">
        <f>IF(AJ20=0,0,AK20/AJ20*100)</f>
        <v>150</v>
      </c>
      <c r="AN20" s="11">
        <v>0</v>
      </c>
      <c r="AO20" s="11">
        <v>0</v>
      </c>
      <c r="AP20" s="11">
        <v>0</v>
      </c>
      <c r="AQ20" s="11">
        <v>1</v>
      </c>
      <c r="AR20" s="11">
        <f>AQ20-AP20</f>
        <v>1</v>
      </c>
      <c r="AS20" s="11">
        <f>IF(AP20=0,0,AQ20/AP20*100)</f>
        <v>0</v>
      </c>
      <c r="AT20" s="11">
        <v>112000</v>
      </c>
      <c r="AU20" s="11">
        <v>112000</v>
      </c>
      <c r="AV20" s="11">
        <v>74666.666666666657</v>
      </c>
      <c r="AW20" s="11">
        <v>81445.76999999999</v>
      </c>
      <c r="AX20" s="11">
        <f>AW20-AV20</f>
        <v>6779.1033333333326</v>
      </c>
      <c r="AY20" s="11">
        <f>IF(AV20=0,0,AW20/AV20*100)</f>
        <v>109.07915625</v>
      </c>
      <c r="AZ20" s="11">
        <v>6900</v>
      </c>
      <c r="BA20" s="11">
        <v>6900</v>
      </c>
      <c r="BB20" s="11">
        <v>4600</v>
      </c>
      <c r="BC20" s="11">
        <v>4258.95</v>
      </c>
      <c r="BD20" s="11">
        <f>BC20-BB20</f>
        <v>-341.05000000000018</v>
      </c>
      <c r="BE20" s="11">
        <f>IF(BB20=0,0,BC20/BB20*100)</f>
        <v>92.585869565217379</v>
      </c>
      <c r="BF20" s="11">
        <v>143801</v>
      </c>
      <c r="BG20" s="11">
        <v>143801</v>
      </c>
      <c r="BH20" s="11">
        <v>95867.333333333343</v>
      </c>
      <c r="BI20" s="11">
        <v>34308.36</v>
      </c>
      <c r="BJ20" s="11">
        <f>BI20-BH20</f>
        <v>-61558.973333333342</v>
      </c>
      <c r="BK20" s="11">
        <f>IF(BH20=0,0,BI20/BH20*100)</f>
        <v>35.787331103399836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4556.8599999999997</v>
      </c>
      <c r="BT20" s="11">
        <v>3037.9066666666663</v>
      </c>
      <c r="BU20" s="11">
        <v>7508.6399999999994</v>
      </c>
      <c r="BV20" s="11">
        <f>BU20-BT20</f>
        <v>4470.7333333333336</v>
      </c>
      <c r="BW20" s="11">
        <f>IF(BT20=0,0,BU20/BT20*100)</f>
        <v>247.16493374823892</v>
      </c>
      <c r="BX20" s="11">
        <v>147800</v>
      </c>
      <c r="BY20" s="11">
        <v>147800</v>
      </c>
      <c r="BZ20" s="11">
        <v>98533.333333333343</v>
      </c>
      <c r="CA20" s="11">
        <v>33387.879999999997</v>
      </c>
      <c r="CB20" s="11">
        <f>CA20-BZ20</f>
        <v>-65145.453333333346</v>
      </c>
      <c r="CC20" s="11">
        <f>IF(BZ20=0,0,CA20/BZ20*100)</f>
        <v>33.884857916102831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1</v>
      </c>
      <c r="CN20" s="11">
        <f>CM20-CL20</f>
        <v>1</v>
      </c>
      <c r="CO20" s="11">
        <f>IF(CL20=0,0,CM20/CL20*100)</f>
        <v>0</v>
      </c>
      <c r="CP20" s="11">
        <v>2000</v>
      </c>
      <c r="CQ20" s="11">
        <v>12826.16</v>
      </c>
      <c r="CR20" s="11">
        <v>8550.7733333333344</v>
      </c>
      <c r="CS20" s="11">
        <v>12012.48</v>
      </c>
      <c r="CT20" s="11">
        <f>CS20-CR20</f>
        <v>3461.7066666666651</v>
      </c>
      <c r="CU20" s="11">
        <f>IF(CR20=0,0,CS20/CR20*100)</f>
        <v>140.48413554797381</v>
      </c>
      <c r="CV20" s="11">
        <v>0</v>
      </c>
      <c r="CW20" s="11">
        <v>65462.27</v>
      </c>
      <c r="CX20" s="11">
        <v>43641.513333333336</v>
      </c>
      <c r="CY20" s="11">
        <v>65462.270000000004</v>
      </c>
      <c r="CZ20" s="11">
        <f>CY20-CX20</f>
        <v>21820.756666666668</v>
      </c>
      <c r="DA20" s="11">
        <f>IF(CX20=0,0,CY20/CX20*100)</f>
        <v>150</v>
      </c>
      <c r="DB20" s="11">
        <v>170800</v>
      </c>
      <c r="DC20" s="11">
        <v>170800</v>
      </c>
      <c r="DD20" s="11">
        <v>113866.66666666666</v>
      </c>
      <c r="DE20" s="11">
        <v>109682.21</v>
      </c>
      <c r="DF20" s="11">
        <f>DE20-DD20</f>
        <v>-4184.4566666666506</v>
      </c>
      <c r="DG20" s="11">
        <f>IF(DD20=0,0,DE20/DD20*100)</f>
        <v>96.325125878220149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299792</v>
      </c>
      <c r="DP20" s="11">
        <v>199861.33333333331</v>
      </c>
      <c r="DQ20" s="11">
        <v>299792</v>
      </c>
      <c r="DR20" s="11">
        <f>DQ20-DP20</f>
        <v>99930.666666666686</v>
      </c>
      <c r="DS20" s="11">
        <f>IF(DP20=0,0,DQ20/DP20*100)</f>
        <v>150.00000000000003</v>
      </c>
      <c r="DT20" s="11">
        <v>20000</v>
      </c>
      <c r="DU20" s="11">
        <v>20000</v>
      </c>
      <c r="DV20" s="11">
        <v>13333.333333333332</v>
      </c>
      <c r="DW20" s="11">
        <v>16487.95</v>
      </c>
      <c r="DX20" s="11">
        <f>DW20-DV20</f>
        <v>3154.6166666666686</v>
      </c>
      <c r="DY20" s="11">
        <f>IF(DV20=0,0,DW20/DV20*100)</f>
        <v>123.65962500000001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2000</v>
      </c>
      <c r="EG20" s="11">
        <v>2000</v>
      </c>
      <c r="EH20" s="11">
        <v>1333.3333333333333</v>
      </c>
      <c r="EI20" s="11">
        <v>1524.47</v>
      </c>
      <c r="EJ20" s="11">
        <f>EI20-EH20</f>
        <v>191.13666666666677</v>
      </c>
      <c r="EK20" s="11">
        <f>IF(EH20=0,0,EI20/EH20*100)</f>
        <v>114.33525</v>
      </c>
    </row>
    <row r="21" spans="1:141" x14ac:dyDescent="0.2">
      <c r="A21" s="10"/>
      <c r="B21" s="10">
        <v>25010000</v>
      </c>
      <c r="C21" s="10" t="s">
        <v>47</v>
      </c>
      <c r="D21" s="11">
        <v>4719386</v>
      </c>
      <c r="E21" s="11">
        <v>4762002.74</v>
      </c>
      <c r="F21" s="11">
        <v>3174668.4933333332</v>
      </c>
      <c r="G21" s="11">
        <v>2909226.77</v>
      </c>
      <c r="H21" s="11">
        <f>G21-F21</f>
        <v>-265441.72333333315</v>
      </c>
      <c r="I21" s="11">
        <f>IF(F21=0,0,G21/F21*100)</f>
        <v>91.638757750903778</v>
      </c>
      <c r="J21" s="11">
        <v>3423265</v>
      </c>
      <c r="K21" s="11">
        <v>3465881.7399999998</v>
      </c>
      <c r="L21" s="11">
        <v>2310587.8266666662</v>
      </c>
      <c r="M21" s="11">
        <v>2059978.0499999998</v>
      </c>
      <c r="N21" s="11">
        <f>M21-L21</f>
        <v>-250609.77666666638</v>
      </c>
      <c r="O21" s="11">
        <f>IF(L21=0,0,M21/L21*100)</f>
        <v>89.15385194302678</v>
      </c>
      <c r="P21" s="11">
        <v>690820</v>
      </c>
      <c r="Q21" s="11">
        <v>690820</v>
      </c>
      <c r="R21" s="11">
        <v>460546.66666666669</v>
      </c>
      <c r="S21" s="11">
        <v>564013.03</v>
      </c>
      <c r="T21" s="11">
        <f>S21-R21</f>
        <v>103466.36333333334</v>
      </c>
      <c r="U21" s="11">
        <f>IF(R21=0,0,S21/R21*100)</f>
        <v>122.4659889696303</v>
      </c>
      <c r="V21" s="11">
        <v>690820</v>
      </c>
      <c r="W21" s="11">
        <v>690820</v>
      </c>
      <c r="X21" s="11">
        <v>460546.66666666669</v>
      </c>
      <c r="Y21" s="11">
        <v>564013.03</v>
      </c>
      <c r="Z21" s="11">
        <f>Y21-X21</f>
        <v>103466.36333333334</v>
      </c>
      <c r="AA21" s="11">
        <f>IF(X21=0,0,Y21/X21*100)</f>
        <v>122.4659889696303</v>
      </c>
      <c r="AB21" s="11">
        <v>605301</v>
      </c>
      <c r="AC21" s="11">
        <v>605301</v>
      </c>
      <c r="AD21" s="11">
        <v>403534</v>
      </c>
      <c r="AE21" s="11">
        <v>285235.69</v>
      </c>
      <c r="AF21" s="11">
        <f>AE21-AD21</f>
        <v>-118298.31</v>
      </c>
      <c r="AG21" s="11">
        <f>IF(AD21=0,0,AE21/AD21*100)</f>
        <v>70.684425599825545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1</v>
      </c>
      <c r="AR21" s="11">
        <f>AQ21-AP21</f>
        <v>1</v>
      </c>
      <c r="AS21" s="11">
        <f>IF(AP21=0,0,AQ21/AP21*100)</f>
        <v>0</v>
      </c>
      <c r="AT21" s="11">
        <v>112000</v>
      </c>
      <c r="AU21" s="11">
        <v>112000</v>
      </c>
      <c r="AV21" s="11">
        <v>74666.666666666657</v>
      </c>
      <c r="AW21" s="11">
        <v>81445.76999999999</v>
      </c>
      <c r="AX21" s="11">
        <f>AW21-AV21</f>
        <v>6779.1033333333326</v>
      </c>
      <c r="AY21" s="11">
        <f>IF(AV21=0,0,AW21/AV21*100)</f>
        <v>109.07915625</v>
      </c>
      <c r="AZ21" s="11">
        <v>6900</v>
      </c>
      <c r="BA21" s="11">
        <v>6900</v>
      </c>
      <c r="BB21" s="11">
        <v>4600</v>
      </c>
      <c r="BC21" s="11">
        <v>4258.95</v>
      </c>
      <c r="BD21" s="11">
        <f>BC21-BB21</f>
        <v>-341.05000000000018</v>
      </c>
      <c r="BE21" s="11">
        <f>IF(BB21=0,0,BC21/BB21*100)</f>
        <v>92.585869565217379</v>
      </c>
      <c r="BF21" s="11">
        <v>143801</v>
      </c>
      <c r="BG21" s="11">
        <v>143801</v>
      </c>
      <c r="BH21" s="11">
        <v>95867.333333333343</v>
      </c>
      <c r="BI21" s="11">
        <v>34308.36</v>
      </c>
      <c r="BJ21" s="11">
        <f>BI21-BH21</f>
        <v>-61558.973333333342</v>
      </c>
      <c r="BK21" s="11">
        <f>IF(BH21=0,0,BI21/BH21*100)</f>
        <v>35.787331103399836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2951.78</v>
      </c>
      <c r="BV21" s="11">
        <f>BU21-BT21</f>
        <v>2951.78</v>
      </c>
      <c r="BW21" s="11">
        <f>IF(BT21=0,0,BU21/BT21*100)</f>
        <v>0</v>
      </c>
      <c r="BX21" s="11">
        <v>147800</v>
      </c>
      <c r="BY21" s="11">
        <v>147800</v>
      </c>
      <c r="BZ21" s="11">
        <v>98533.333333333343</v>
      </c>
      <c r="CA21" s="11">
        <v>33387.879999999997</v>
      </c>
      <c r="CB21" s="11">
        <f>CA21-BZ21</f>
        <v>-65145.453333333346</v>
      </c>
      <c r="CC21" s="11">
        <f>IF(BZ21=0,0,CA21/BZ21*100)</f>
        <v>33.884857916102831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1</v>
      </c>
      <c r="CN21" s="11">
        <f>CM21-CL21</f>
        <v>1</v>
      </c>
      <c r="CO21" s="11">
        <f>IF(CL21=0,0,CM21/CL21*100)</f>
        <v>0</v>
      </c>
      <c r="CP21" s="11">
        <v>2000</v>
      </c>
      <c r="CQ21" s="11">
        <v>2000</v>
      </c>
      <c r="CR21" s="11">
        <v>1333.3333333333333</v>
      </c>
      <c r="CS21" s="11">
        <v>1186.32</v>
      </c>
      <c r="CT21" s="11">
        <f>CS21-CR21</f>
        <v>-147.01333333333332</v>
      </c>
      <c r="CU21" s="11">
        <f>IF(CR21=0,0,CS21/CR21*100)</f>
        <v>88.974000000000004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170800</v>
      </c>
      <c r="DC21" s="11">
        <v>170800</v>
      </c>
      <c r="DD21" s="11">
        <v>113866.66666666666</v>
      </c>
      <c r="DE21" s="11">
        <v>109682.21</v>
      </c>
      <c r="DF21" s="11">
        <f>DE21-DD21</f>
        <v>-4184.4566666666506</v>
      </c>
      <c r="DG21" s="11">
        <f>IF(DD21=0,0,DE21/DD21*100)</f>
        <v>96.325125878220149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20000</v>
      </c>
      <c r="DU21" s="11">
        <v>20000</v>
      </c>
      <c r="DV21" s="11">
        <v>13333.333333333332</v>
      </c>
      <c r="DW21" s="11">
        <v>16487.95</v>
      </c>
      <c r="DX21" s="11">
        <f>DW21-DV21</f>
        <v>3154.6166666666686</v>
      </c>
      <c r="DY21" s="11">
        <f>IF(DV21=0,0,DW21/DV21*100)</f>
        <v>123.65962500000001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2000</v>
      </c>
      <c r="EG21" s="11">
        <v>2000</v>
      </c>
      <c r="EH21" s="11">
        <v>1333.3333333333333</v>
      </c>
      <c r="EI21" s="11">
        <v>1524.47</v>
      </c>
      <c r="EJ21" s="11">
        <f>EI21-EH21</f>
        <v>191.13666666666677</v>
      </c>
      <c r="EK21" s="11">
        <f>IF(EH21=0,0,EI21/EH21*100)</f>
        <v>114.33525</v>
      </c>
    </row>
    <row r="22" spans="1:141" x14ac:dyDescent="0.2">
      <c r="A22" s="10"/>
      <c r="B22" s="10">
        <v>25010100</v>
      </c>
      <c r="C22" s="10" t="s">
        <v>48</v>
      </c>
      <c r="D22" s="11">
        <v>4051420</v>
      </c>
      <c r="E22" s="11">
        <v>4052640.8</v>
      </c>
      <c r="F22" s="11">
        <v>2701760.5333333332</v>
      </c>
      <c r="G22" s="11">
        <v>2500058.65</v>
      </c>
      <c r="H22" s="11">
        <f>G22-F22</f>
        <v>-201701.8833333333</v>
      </c>
      <c r="I22" s="11">
        <f>IF(F22=0,0,G22/F22*100)</f>
        <v>92.534427798288959</v>
      </c>
      <c r="J22" s="11">
        <v>3379270</v>
      </c>
      <c r="K22" s="11">
        <v>3380490.8</v>
      </c>
      <c r="L22" s="11">
        <v>2253660.5333333332</v>
      </c>
      <c r="M22" s="11">
        <v>1952478.65</v>
      </c>
      <c r="N22" s="11">
        <f>M22-L22</f>
        <v>-301181.8833333333</v>
      </c>
      <c r="O22" s="11">
        <f>IF(L22=0,0,M22/L22*100)</f>
        <v>86.635880653779623</v>
      </c>
      <c r="P22" s="11">
        <v>672150</v>
      </c>
      <c r="Q22" s="11">
        <v>672150</v>
      </c>
      <c r="R22" s="11">
        <v>448100</v>
      </c>
      <c r="S22" s="11">
        <v>547580</v>
      </c>
      <c r="T22" s="11">
        <f>S22-R22</f>
        <v>99480</v>
      </c>
      <c r="U22" s="11">
        <f>IF(R22=0,0,S22/R22*100)</f>
        <v>122.20040169604999</v>
      </c>
      <c r="V22" s="11">
        <v>672150</v>
      </c>
      <c r="W22" s="11">
        <v>672150</v>
      </c>
      <c r="X22" s="11">
        <v>448100</v>
      </c>
      <c r="Y22" s="11">
        <v>547580</v>
      </c>
      <c r="Z22" s="11">
        <f>Y22-X22</f>
        <v>99480</v>
      </c>
      <c r="AA22" s="11">
        <f>IF(X22=0,0,Y22/X22*100)</f>
        <v>122.20040169604999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f>EI22-EH22</f>
        <v>0</v>
      </c>
      <c r="EK22" s="11">
        <f>IF(EH22=0,0,EI22/EH22*100)</f>
        <v>0</v>
      </c>
    </row>
    <row r="23" spans="1:141" x14ac:dyDescent="0.2">
      <c r="A23" s="10"/>
      <c r="B23" s="10">
        <v>25010200</v>
      </c>
      <c r="C23" s="10" t="s">
        <v>49</v>
      </c>
      <c r="D23" s="11">
        <v>572401</v>
      </c>
      <c r="E23" s="11">
        <v>572401</v>
      </c>
      <c r="F23" s="11">
        <v>381600.66666666663</v>
      </c>
      <c r="G23" s="11">
        <v>258681.53999999998</v>
      </c>
      <c r="H23" s="11">
        <f>G23-F23</f>
        <v>-122919.12666666665</v>
      </c>
      <c r="I23" s="11">
        <f>IF(F23=0,0,G23/F23*100)</f>
        <v>67.788545093387327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572401</v>
      </c>
      <c r="AC23" s="11">
        <v>572401</v>
      </c>
      <c r="AD23" s="11">
        <v>381600.66666666663</v>
      </c>
      <c r="AE23" s="11">
        <v>258681.53999999998</v>
      </c>
      <c r="AF23" s="11">
        <f>AE23-AD23</f>
        <v>-122919.12666666665</v>
      </c>
      <c r="AG23" s="11">
        <f>IF(AD23=0,0,AE23/AD23*100)</f>
        <v>67.788545093387327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110000</v>
      </c>
      <c r="AU23" s="11">
        <v>110000</v>
      </c>
      <c r="AV23" s="11">
        <v>73333.333333333328</v>
      </c>
      <c r="AW23" s="11">
        <v>81303.09</v>
      </c>
      <c r="AX23" s="11">
        <f>AW23-AV23</f>
        <v>7969.756666666668</v>
      </c>
      <c r="AY23" s="11">
        <f>IF(AV23=0,0,AW23/AV23*100)</f>
        <v>110.86785000000002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143801</v>
      </c>
      <c r="BG23" s="11">
        <v>143801</v>
      </c>
      <c r="BH23" s="11">
        <v>95867.333333333343</v>
      </c>
      <c r="BI23" s="11">
        <v>34308.36</v>
      </c>
      <c r="BJ23" s="11">
        <f>BI23-BH23</f>
        <v>-61558.973333333342</v>
      </c>
      <c r="BK23" s="11">
        <f>IF(BH23=0,0,BI23/BH23*100)</f>
        <v>35.787331103399836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147800</v>
      </c>
      <c r="BY23" s="11">
        <v>147800</v>
      </c>
      <c r="BZ23" s="11">
        <v>98533.333333333343</v>
      </c>
      <c r="CA23" s="11">
        <v>33387.879999999997</v>
      </c>
      <c r="CB23" s="11">
        <f>CA23-BZ23</f>
        <v>-65145.453333333346</v>
      </c>
      <c r="CC23" s="11">
        <f>IF(BZ23=0,0,CA23/BZ23*100)</f>
        <v>33.884857916102831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CS23-CR23</f>
        <v>0</v>
      </c>
      <c r="CU23" s="11">
        <f>IF(CR23=0,0,CS23/CR23*100)</f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170800</v>
      </c>
      <c r="DC23" s="11">
        <v>170800</v>
      </c>
      <c r="DD23" s="11">
        <v>113866.66666666666</v>
      </c>
      <c r="DE23" s="11">
        <v>109682.21</v>
      </c>
      <c r="DF23" s="11">
        <f>DE23-DD23</f>
        <v>-4184.4566666666506</v>
      </c>
      <c r="DG23" s="11">
        <f>IF(DD23=0,0,DE23/DD23*100)</f>
        <v>96.325125878220149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f>EI23-EH23</f>
        <v>0</v>
      </c>
      <c r="EK23" s="11">
        <f>IF(EH23=0,0,EI23/EH23*100)</f>
        <v>0</v>
      </c>
    </row>
    <row r="24" spans="1:141" x14ac:dyDescent="0.2">
      <c r="A24" s="10"/>
      <c r="B24" s="10">
        <v>25010300</v>
      </c>
      <c r="C24" s="10" t="s">
        <v>50</v>
      </c>
      <c r="D24" s="11">
        <v>95565</v>
      </c>
      <c r="E24" s="11">
        <v>99040</v>
      </c>
      <c r="F24" s="11">
        <v>66026.666666666672</v>
      </c>
      <c r="G24" s="11">
        <v>95739.299999999988</v>
      </c>
      <c r="H24" s="11">
        <f>G24-F24</f>
        <v>29712.633333333317</v>
      </c>
      <c r="I24" s="11">
        <f>IF(F24=0,0,G24/F24*100)</f>
        <v>145.00095920840062</v>
      </c>
      <c r="J24" s="11">
        <v>43995</v>
      </c>
      <c r="K24" s="11">
        <v>47470</v>
      </c>
      <c r="L24" s="11">
        <v>31646.666666666668</v>
      </c>
      <c r="M24" s="11">
        <v>52889.72</v>
      </c>
      <c r="N24" s="11">
        <f>M24-L24</f>
        <v>21243.053333333333</v>
      </c>
      <c r="O24" s="11">
        <f>IF(L24=0,0,M24/L24*100)</f>
        <v>167.12572150832102</v>
      </c>
      <c r="P24" s="11">
        <v>18670</v>
      </c>
      <c r="Q24" s="11">
        <v>18670</v>
      </c>
      <c r="R24" s="11">
        <v>12446.666666666668</v>
      </c>
      <c r="S24" s="11">
        <v>16295.43</v>
      </c>
      <c r="T24" s="11">
        <f>S24-R24</f>
        <v>3848.7633333333324</v>
      </c>
      <c r="U24" s="11">
        <f>IF(R24=0,0,S24/R24*100)</f>
        <v>130.92204070701658</v>
      </c>
      <c r="V24" s="11">
        <v>18670</v>
      </c>
      <c r="W24" s="11">
        <v>18670</v>
      </c>
      <c r="X24" s="11">
        <v>12446.666666666668</v>
      </c>
      <c r="Y24" s="11">
        <v>16295.43</v>
      </c>
      <c r="Z24" s="11">
        <f>Y24-X24</f>
        <v>3848.7633333333324</v>
      </c>
      <c r="AA24" s="11">
        <f>IF(X24=0,0,Y24/X24*100)</f>
        <v>130.92204070701658</v>
      </c>
      <c r="AB24" s="11">
        <v>32900</v>
      </c>
      <c r="AC24" s="11">
        <v>32900</v>
      </c>
      <c r="AD24" s="11">
        <v>21933.333333333332</v>
      </c>
      <c r="AE24" s="11">
        <v>26554.15</v>
      </c>
      <c r="AF24" s="11">
        <f>AE24-AD24</f>
        <v>4620.8166666666693</v>
      </c>
      <c r="AG24" s="11">
        <f>IF(AD24=0,0,AE24/AD24*100)</f>
        <v>121.06755319148938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1</v>
      </c>
      <c r="AR24" s="11">
        <f>AQ24-AP24</f>
        <v>1</v>
      </c>
      <c r="AS24" s="11">
        <f>IF(AP24=0,0,AQ24/AP24*100)</f>
        <v>0</v>
      </c>
      <c r="AT24" s="11">
        <v>2000</v>
      </c>
      <c r="AU24" s="11">
        <v>2000</v>
      </c>
      <c r="AV24" s="11">
        <v>1333.3333333333333</v>
      </c>
      <c r="AW24" s="11">
        <v>142.68</v>
      </c>
      <c r="AX24" s="11">
        <f>AW24-AV24</f>
        <v>-1190.6533333333332</v>
      </c>
      <c r="AY24" s="11">
        <f>IF(AV24=0,0,AW24/AV24*100)</f>
        <v>10.701000000000001</v>
      </c>
      <c r="AZ24" s="11">
        <v>6900</v>
      </c>
      <c r="BA24" s="11">
        <v>6900</v>
      </c>
      <c r="BB24" s="11">
        <v>4600</v>
      </c>
      <c r="BC24" s="11">
        <v>4258.95</v>
      </c>
      <c r="BD24" s="11">
        <f>BC24-BB24</f>
        <v>-341.05000000000018</v>
      </c>
      <c r="BE24" s="11">
        <f>IF(BB24=0,0,BC24/BB24*100)</f>
        <v>92.585869565217379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2951.78</v>
      </c>
      <c r="BV24" s="11">
        <f>BU24-BT24</f>
        <v>2951.78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1</v>
      </c>
      <c r="CN24" s="11">
        <f>CM24-CL24</f>
        <v>1</v>
      </c>
      <c r="CO24" s="11">
        <f>IF(CL24=0,0,CM24/CL24*100)</f>
        <v>0</v>
      </c>
      <c r="CP24" s="11">
        <v>2000</v>
      </c>
      <c r="CQ24" s="11">
        <v>2000</v>
      </c>
      <c r="CR24" s="11">
        <v>1333.3333333333333</v>
      </c>
      <c r="CS24" s="11">
        <v>1186.32</v>
      </c>
      <c r="CT24" s="11">
        <f>CS24-CR24</f>
        <v>-147.01333333333332</v>
      </c>
      <c r="CU24" s="11">
        <f>IF(CR24=0,0,CS24/CR24*100)</f>
        <v>88.974000000000004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20000</v>
      </c>
      <c r="DU24" s="11">
        <v>20000</v>
      </c>
      <c r="DV24" s="11">
        <v>13333.333333333332</v>
      </c>
      <c r="DW24" s="11">
        <v>16487.95</v>
      </c>
      <c r="DX24" s="11">
        <f>DW24-DV24</f>
        <v>3154.6166666666686</v>
      </c>
      <c r="DY24" s="11">
        <f>IF(DV24=0,0,DW24/DV24*100)</f>
        <v>123.65962500000001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2000</v>
      </c>
      <c r="EG24" s="11">
        <v>2000</v>
      </c>
      <c r="EH24" s="11">
        <v>1333.3333333333333</v>
      </c>
      <c r="EI24" s="11">
        <v>1524.47</v>
      </c>
      <c r="EJ24" s="11">
        <f>EI24-EH24</f>
        <v>191.13666666666677</v>
      </c>
      <c r="EK24" s="11">
        <f>IF(EH24=0,0,EI24/EH24*100)</f>
        <v>114.33525</v>
      </c>
    </row>
    <row r="25" spans="1:141" x14ac:dyDescent="0.2">
      <c r="A25" s="10"/>
      <c r="B25" s="10">
        <v>25010400</v>
      </c>
      <c r="C25" s="10" t="s">
        <v>51</v>
      </c>
      <c r="D25" s="11">
        <v>0</v>
      </c>
      <c r="E25" s="11">
        <v>37920.94</v>
      </c>
      <c r="F25" s="11">
        <v>25280.626666666671</v>
      </c>
      <c r="G25" s="11">
        <v>54747.28</v>
      </c>
      <c r="H25" s="11">
        <f>G25-F25</f>
        <v>29466.653333333328</v>
      </c>
      <c r="I25" s="11">
        <f>IF(F25=0,0,G25/F25*100)</f>
        <v>216.55823932634578</v>
      </c>
      <c r="J25" s="11">
        <v>0</v>
      </c>
      <c r="K25" s="11">
        <v>37920.94</v>
      </c>
      <c r="L25" s="11">
        <v>25280.626666666671</v>
      </c>
      <c r="M25" s="11">
        <v>54609.68</v>
      </c>
      <c r="N25" s="11">
        <f>M25-L25</f>
        <v>29329.05333333333</v>
      </c>
      <c r="O25" s="11">
        <f>IF(L25=0,0,M25/L25*100)</f>
        <v>216.01394902130585</v>
      </c>
      <c r="P25" s="11">
        <v>0</v>
      </c>
      <c r="Q25" s="11">
        <v>0</v>
      </c>
      <c r="R25" s="11">
        <v>0</v>
      </c>
      <c r="S25" s="11">
        <v>137.6</v>
      </c>
      <c r="T25" s="11">
        <f>S25-R25</f>
        <v>137.6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137.6</v>
      </c>
      <c r="Z25" s="11">
        <f>Y25-X25</f>
        <v>137.6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f>EI25-EH25</f>
        <v>0</v>
      </c>
      <c r="EK25" s="11">
        <f>IF(EH25=0,0,EI25/EH25*100)</f>
        <v>0</v>
      </c>
    </row>
    <row r="26" spans="1:141" x14ac:dyDescent="0.2">
      <c r="A26" s="10"/>
      <c r="B26" s="10">
        <v>25020000</v>
      </c>
      <c r="C26" s="10" t="s">
        <v>52</v>
      </c>
      <c r="D26" s="11">
        <v>0</v>
      </c>
      <c r="E26" s="11">
        <v>2771666.71</v>
      </c>
      <c r="F26" s="11">
        <v>1847777.8066666669</v>
      </c>
      <c r="G26" s="11">
        <v>2774816.14</v>
      </c>
      <c r="H26" s="11">
        <f>G26-F26</f>
        <v>927038.33333333326</v>
      </c>
      <c r="I26" s="11">
        <f>IF(F26=0,0,G26/F26*100)</f>
        <v>150.17044419456911</v>
      </c>
      <c r="J26" s="11">
        <v>0</v>
      </c>
      <c r="K26" s="11">
        <v>1339157.3800000001</v>
      </c>
      <c r="L26" s="11">
        <v>892771.58666666679</v>
      </c>
      <c r="M26" s="11">
        <v>1342306.81</v>
      </c>
      <c r="N26" s="11">
        <f>M26-L26</f>
        <v>449535.22333333327</v>
      </c>
      <c r="O26" s="11">
        <f>IF(L26=0,0,M26/L26*100)</f>
        <v>150.35276996345269</v>
      </c>
      <c r="P26" s="11">
        <v>0</v>
      </c>
      <c r="Q26" s="11">
        <v>437597.57</v>
      </c>
      <c r="R26" s="11">
        <v>291731.71333333338</v>
      </c>
      <c r="S26" s="11">
        <v>437597.57</v>
      </c>
      <c r="T26" s="11">
        <f>S26-R26</f>
        <v>145865.85666666663</v>
      </c>
      <c r="U26" s="11">
        <f>IF(R26=0,0,S26/R26*100)</f>
        <v>149.99999999999997</v>
      </c>
      <c r="V26" s="11">
        <v>0</v>
      </c>
      <c r="W26" s="11">
        <v>437597.57</v>
      </c>
      <c r="X26" s="11">
        <v>291731.71333333338</v>
      </c>
      <c r="Y26" s="11">
        <v>437597.57</v>
      </c>
      <c r="Z26" s="11">
        <f>Y26-X26</f>
        <v>145865.85666666663</v>
      </c>
      <c r="AA26" s="11">
        <f>IF(X26=0,0,Y26/X26*100)</f>
        <v>149.99999999999997</v>
      </c>
      <c r="AB26" s="11">
        <v>0</v>
      </c>
      <c r="AC26" s="11">
        <v>994911.76</v>
      </c>
      <c r="AD26" s="11">
        <v>663274.5066666666</v>
      </c>
      <c r="AE26" s="11">
        <v>994911.76</v>
      </c>
      <c r="AF26" s="11">
        <f>AE26-AD26</f>
        <v>331637.25333333341</v>
      </c>
      <c r="AG26" s="11">
        <f>IF(AD26=0,0,AE26/AD26*100)</f>
        <v>150.00000000000003</v>
      </c>
      <c r="AH26" s="11">
        <v>0</v>
      </c>
      <c r="AI26" s="11">
        <v>614274.47</v>
      </c>
      <c r="AJ26" s="11">
        <v>409516.3133333333</v>
      </c>
      <c r="AK26" s="11">
        <v>614274.47</v>
      </c>
      <c r="AL26" s="11">
        <f>AK26-AJ26</f>
        <v>204758.15666666668</v>
      </c>
      <c r="AM26" s="11">
        <f>IF(AJ26=0,0,AK26/AJ26*100)</f>
        <v>150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4556.8599999999997</v>
      </c>
      <c r="BT26" s="11">
        <v>3037.9066666666663</v>
      </c>
      <c r="BU26" s="11">
        <v>4556.8599999999997</v>
      </c>
      <c r="BV26" s="11">
        <f>BU26-BT26</f>
        <v>1518.9533333333334</v>
      </c>
      <c r="BW26" s="11">
        <f>IF(BT26=0,0,BU26/BT26*100)</f>
        <v>150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10826.16</v>
      </c>
      <c r="CR26" s="11">
        <v>7217.4400000000005</v>
      </c>
      <c r="CS26" s="11">
        <v>10826.16</v>
      </c>
      <c r="CT26" s="11">
        <f>CS26-CR26</f>
        <v>3608.7199999999993</v>
      </c>
      <c r="CU26" s="11">
        <f>IF(CR26=0,0,CS26/CR26*100)</f>
        <v>149.99999999999997</v>
      </c>
      <c r="CV26" s="11">
        <v>0</v>
      </c>
      <c r="CW26" s="11">
        <v>65462.27</v>
      </c>
      <c r="CX26" s="11">
        <v>43641.513333333336</v>
      </c>
      <c r="CY26" s="11">
        <v>65462.270000000004</v>
      </c>
      <c r="CZ26" s="11">
        <f>CY26-CX26</f>
        <v>21820.756666666668</v>
      </c>
      <c r="DA26" s="11">
        <f>IF(CX26=0,0,CY26/CX26*100)</f>
        <v>150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299792</v>
      </c>
      <c r="DP26" s="11">
        <v>199861.33333333331</v>
      </c>
      <c r="DQ26" s="11">
        <v>299792</v>
      </c>
      <c r="DR26" s="11">
        <f>DQ26-DP26</f>
        <v>99930.666666666686</v>
      </c>
      <c r="DS26" s="11">
        <f>IF(DP26=0,0,DQ26/DP26*100)</f>
        <v>150.00000000000003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f>EI26-EH26</f>
        <v>0</v>
      </c>
      <c r="EK26" s="11">
        <f>IF(EH26=0,0,EI26/EH26*100)</f>
        <v>0</v>
      </c>
    </row>
    <row r="27" spans="1:141" x14ac:dyDescent="0.2">
      <c r="A27" s="10"/>
      <c r="B27" s="10">
        <v>25020100</v>
      </c>
      <c r="C27" s="10" t="s">
        <v>53</v>
      </c>
      <c r="D27" s="11">
        <v>0</v>
      </c>
      <c r="E27" s="11">
        <v>2707046.0700000003</v>
      </c>
      <c r="F27" s="11">
        <v>1804697.3800000001</v>
      </c>
      <c r="G27" s="11">
        <v>2710195.5000000005</v>
      </c>
      <c r="H27" s="11">
        <f>G27-F27</f>
        <v>905498.12000000034</v>
      </c>
      <c r="I27" s="11">
        <f>IF(F27=0,0,G27/F27*100)</f>
        <v>150.17451291473589</v>
      </c>
      <c r="J27" s="11">
        <v>0</v>
      </c>
      <c r="K27" s="11">
        <v>1339157.3800000001</v>
      </c>
      <c r="L27" s="11">
        <v>892771.58666666679</v>
      </c>
      <c r="M27" s="11">
        <v>1342306.81</v>
      </c>
      <c r="N27" s="11">
        <f>M27-L27</f>
        <v>449535.22333333327</v>
      </c>
      <c r="O27" s="11">
        <f>IF(L27=0,0,M27/L27*100)</f>
        <v>150.35276996345269</v>
      </c>
      <c r="P27" s="11">
        <v>0</v>
      </c>
      <c r="Q27" s="11">
        <v>401193.28</v>
      </c>
      <c r="R27" s="11">
        <v>267462.1866666667</v>
      </c>
      <c r="S27" s="11">
        <v>401193.28</v>
      </c>
      <c r="T27" s="11">
        <f>S27-R27</f>
        <v>133731.09333333332</v>
      </c>
      <c r="U27" s="11">
        <f>IF(R27=0,0,S27/R27*100)</f>
        <v>150</v>
      </c>
      <c r="V27" s="11">
        <v>0</v>
      </c>
      <c r="W27" s="11">
        <v>401193.28</v>
      </c>
      <c r="X27" s="11">
        <v>267462.1866666667</v>
      </c>
      <c r="Y27" s="11">
        <v>401193.28</v>
      </c>
      <c r="Z27" s="11">
        <f>Y27-X27</f>
        <v>133731.09333333332</v>
      </c>
      <c r="AA27" s="11">
        <f>IF(X27=0,0,Y27/X27*100)</f>
        <v>150</v>
      </c>
      <c r="AB27" s="11">
        <v>0</v>
      </c>
      <c r="AC27" s="11">
        <v>966695.41</v>
      </c>
      <c r="AD27" s="11">
        <v>644463.60666666669</v>
      </c>
      <c r="AE27" s="11">
        <v>966695.41</v>
      </c>
      <c r="AF27" s="11">
        <f>AE27-AD27</f>
        <v>322231.80333333334</v>
      </c>
      <c r="AG27" s="11">
        <f>IF(AD27=0,0,AE27/AD27*100)</f>
        <v>150</v>
      </c>
      <c r="AH27" s="11">
        <v>0</v>
      </c>
      <c r="AI27" s="11">
        <v>613736.48</v>
      </c>
      <c r="AJ27" s="11">
        <v>409157.65333333332</v>
      </c>
      <c r="AK27" s="11">
        <v>613736.48</v>
      </c>
      <c r="AL27" s="11">
        <f>AK27-AJ27</f>
        <v>204578.82666666666</v>
      </c>
      <c r="AM27" s="11">
        <f>IF(AJ27=0,0,AK27/AJ27*100)</f>
        <v>150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53166.93</v>
      </c>
      <c r="CX27" s="11">
        <v>35444.620000000003</v>
      </c>
      <c r="CY27" s="11">
        <v>53166.93</v>
      </c>
      <c r="CZ27" s="11">
        <f>CY27-CX27</f>
        <v>17722.309999999998</v>
      </c>
      <c r="DA27" s="11">
        <f>IF(CX27=0,0,CY27/CX27*100)</f>
        <v>150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299792</v>
      </c>
      <c r="DP27" s="11">
        <v>199861.33333333331</v>
      </c>
      <c r="DQ27" s="11">
        <v>299792</v>
      </c>
      <c r="DR27" s="11">
        <f>DQ27-DP27</f>
        <v>99930.666666666686</v>
      </c>
      <c r="DS27" s="11">
        <f>IF(DP27=0,0,DQ27/DP27*100)</f>
        <v>150.00000000000003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f>EI27-EH27</f>
        <v>0</v>
      </c>
      <c r="EK27" s="11">
        <f>IF(EH27=0,0,EI27/EH27*100)</f>
        <v>0</v>
      </c>
    </row>
    <row r="28" spans="1:141" x14ac:dyDescent="0.2">
      <c r="A28" s="10"/>
      <c r="B28" s="10">
        <v>25020200</v>
      </c>
      <c r="C28" s="10" t="s">
        <v>54</v>
      </c>
      <c r="D28" s="11">
        <v>0</v>
      </c>
      <c r="E28" s="11">
        <v>64620.639999999999</v>
      </c>
      <c r="F28" s="11">
        <v>43080.426666666666</v>
      </c>
      <c r="G28" s="11">
        <v>64620.639999999999</v>
      </c>
      <c r="H28" s="11">
        <f>G28-F28</f>
        <v>21540.213333333333</v>
      </c>
      <c r="I28" s="11">
        <f>IF(F28=0,0,G28/F28*100)</f>
        <v>150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36404.29</v>
      </c>
      <c r="R28" s="11">
        <v>24269.526666666668</v>
      </c>
      <c r="S28" s="11">
        <v>36404.29</v>
      </c>
      <c r="T28" s="11">
        <f>S28-R28</f>
        <v>12134.763333333332</v>
      </c>
      <c r="U28" s="11">
        <f>IF(R28=0,0,S28/R28*100)</f>
        <v>150</v>
      </c>
      <c r="V28" s="11">
        <v>0</v>
      </c>
      <c r="W28" s="11">
        <v>36404.29</v>
      </c>
      <c r="X28" s="11">
        <v>24269.526666666668</v>
      </c>
      <c r="Y28" s="11">
        <v>36404.29</v>
      </c>
      <c r="Z28" s="11">
        <f>Y28-X28</f>
        <v>12134.763333333332</v>
      </c>
      <c r="AA28" s="11">
        <f>IF(X28=0,0,Y28/X28*100)</f>
        <v>150</v>
      </c>
      <c r="AB28" s="11">
        <v>0</v>
      </c>
      <c r="AC28" s="11">
        <v>28216.35</v>
      </c>
      <c r="AD28" s="11">
        <v>18810.899999999998</v>
      </c>
      <c r="AE28" s="11">
        <v>28216.35</v>
      </c>
      <c r="AF28" s="11">
        <f>AE28-AD28</f>
        <v>9405.4500000000007</v>
      </c>
      <c r="AG28" s="11">
        <f>IF(AD28=0,0,AE28/AD28*100)</f>
        <v>150</v>
      </c>
      <c r="AH28" s="11">
        <v>0</v>
      </c>
      <c r="AI28" s="11">
        <v>537.99</v>
      </c>
      <c r="AJ28" s="11">
        <v>358.65999999999997</v>
      </c>
      <c r="AK28" s="11">
        <v>537.99</v>
      </c>
      <c r="AL28" s="11">
        <f>AK28-AJ28</f>
        <v>179.33000000000004</v>
      </c>
      <c r="AM28" s="11">
        <f>IF(AJ28=0,0,AK28/AJ28*100)</f>
        <v>150.00000000000003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4556.8599999999997</v>
      </c>
      <c r="BT28" s="11">
        <v>3037.9066666666663</v>
      </c>
      <c r="BU28" s="11">
        <v>4556.8599999999997</v>
      </c>
      <c r="BV28" s="11">
        <f>BU28-BT28</f>
        <v>1518.9533333333334</v>
      </c>
      <c r="BW28" s="11">
        <f>IF(BT28=0,0,BU28/BT28*100)</f>
        <v>150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10826.16</v>
      </c>
      <c r="CR28" s="11">
        <v>7217.4400000000005</v>
      </c>
      <c r="CS28" s="11">
        <v>10826.16</v>
      </c>
      <c r="CT28" s="11">
        <f>CS28-CR28</f>
        <v>3608.7199999999993</v>
      </c>
      <c r="CU28" s="11">
        <f>IF(CR28=0,0,CS28/CR28*100)</f>
        <v>149.99999999999997</v>
      </c>
      <c r="CV28" s="11">
        <v>0</v>
      </c>
      <c r="CW28" s="11">
        <v>12295.339999999998</v>
      </c>
      <c r="CX28" s="11">
        <v>8196.8933333333316</v>
      </c>
      <c r="CY28" s="11">
        <v>12295.34</v>
      </c>
      <c r="CZ28" s="11">
        <f>CY28-CX28</f>
        <v>4098.4466666666685</v>
      </c>
      <c r="DA28" s="11">
        <f>IF(CX28=0,0,CY28/CX28*100)</f>
        <v>150.00000000000003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f>EI28-EH28</f>
        <v>0</v>
      </c>
      <c r="EK28" s="11">
        <f>IF(EH28=0,0,EI28/EH28*100)</f>
        <v>0</v>
      </c>
    </row>
    <row r="29" spans="1:141" x14ac:dyDescent="0.2">
      <c r="A29" s="10"/>
      <c r="B29" s="10">
        <v>30000000</v>
      </c>
      <c r="C29" s="10" t="s">
        <v>55</v>
      </c>
      <c r="D29" s="11">
        <v>103760</v>
      </c>
      <c r="E29" s="11">
        <v>174044</v>
      </c>
      <c r="F29" s="11">
        <v>139654</v>
      </c>
      <c r="G29" s="11">
        <v>972064.36</v>
      </c>
      <c r="H29" s="11">
        <f>G29-F29</f>
        <v>832410.36</v>
      </c>
      <c r="I29" s="11">
        <f>IF(F29=0,0,G29/F29*100)</f>
        <v>696.05192833717615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103760</v>
      </c>
      <c r="Q29" s="11">
        <v>103760</v>
      </c>
      <c r="R29" s="11">
        <v>69370</v>
      </c>
      <c r="S29" s="11">
        <v>837204.3</v>
      </c>
      <c r="T29" s="11">
        <f>S29-R29</f>
        <v>767834.3</v>
      </c>
      <c r="U29" s="11">
        <f>IF(R29=0,0,S29/R29*100)</f>
        <v>1206.8679544471674</v>
      </c>
      <c r="V29" s="11">
        <v>103760</v>
      </c>
      <c r="W29" s="11">
        <v>103760</v>
      </c>
      <c r="X29" s="11">
        <v>69370</v>
      </c>
      <c r="Y29" s="11">
        <v>837204.3</v>
      </c>
      <c r="Z29" s="11">
        <f>Y29-X29</f>
        <v>767834.3</v>
      </c>
      <c r="AA29" s="11">
        <f>IF(X29=0,0,Y29/X29*100)</f>
        <v>1206.8679544471674</v>
      </c>
      <c r="AB29" s="11">
        <v>0</v>
      </c>
      <c r="AC29" s="11">
        <v>70284</v>
      </c>
      <c r="AD29" s="11">
        <v>70284</v>
      </c>
      <c r="AE29" s="11">
        <v>134860.06</v>
      </c>
      <c r="AF29" s="11">
        <f>AE29-AD29</f>
        <v>64576.06</v>
      </c>
      <c r="AG29" s="11">
        <f>IF(AD29=0,0,AE29/AD29*100)</f>
        <v>191.87874907518071</v>
      </c>
      <c r="AH29" s="11">
        <v>0</v>
      </c>
      <c r="AI29" s="11">
        <v>61784</v>
      </c>
      <c r="AJ29" s="11">
        <v>61784</v>
      </c>
      <c r="AK29" s="11">
        <v>61784.12</v>
      </c>
      <c r="AL29" s="11">
        <f>AK29-AJ29</f>
        <v>0.12000000000261934</v>
      </c>
      <c r="AM29" s="11">
        <f>IF(AJ29=0,0,AK29/AJ29*100)</f>
        <v>100.00019422504209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46900</v>
      </c>
      <c r="BJ29" s="11">
        <f>BI29-BH29</f>
        <v>46900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8500</v>
      </c>
      <c r="CR29" s="11">
        <v>8500</v>
      </c>
      <c r="CS29" s="11">
        <v>26175.94</v>
      </c>
      <c r="CT29" s="11">
        <f>CS29-CR29</f>
        <v>17675.939999999999</v>
      </c>
      <c r="CU29" s="11">
        <f>IF(CR29=0,0,CS29/CR29*100)</f>
        <v>307.9522352941176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f>EI29-EH29</f>
        <v>0</v>
      </c>
      <c r="EK29" s="11">
        <f>IF(EH29=0,0,EI29/EH29*100)</f>
        <v>0</v>
      </c>
    </row>
    <row r="30" spans="1:141" x14ac:dyDescent="0.2">
      <c r="A30" s="10"/>
      <c r="B30" s="10">
        <v>31000000</v>
      </c>
      <c r="C30" s="10" t="s">
        <v>56</v>
      </c>
      <c r="D30" s="11">
        <v>0</v>
      </c>
      <c r="E30" s="11">
        <v>0</v>
      </c>
      <c r="F30" s="11">
        <v>0</v>
      </c>
      <c r="G30" s="11">
        <v>46900</v>
      </c>
      <c r="H30" s="11">
        <f>G30-F30</f>
        <v>46900</v>
      </c>
      <c r="I30" s="11">
        <f>IF(F30=0,0,G30/F30*100)</f>
        <v>0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0</v>
      </c>
      <c r="T30" s="11">
        <f>S30-R30</f>
        <v>0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0</v>
      </c>
      <c r="Z30" s="11">
        <f>Y30-X30</f>
        <v>0</v>
      </c>
      <c r="AA30" s="11">
        <f>IF(X30=0,0,Y30/X30*100)</f>
        <v>0</v>
      </c>
      <c r="AB30" s="11">
        <v>0</v>
      </c>
      <c r="AC30" s="11">
        <v>0</v>
      </c>
      <c r="AD30" s="11">
        <v>0</v>
      </c>
      <c r="AE30" s="11">
        <v>46900</v>
      </c>
      <c r="AF30" s="11">
        <f>AE30-AD30</f>
        <v>46900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46900</v>
      </c>
      <c r="BJ30" s="11">
        <f>BI30-BH30</f>
        <v>46900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2">
      <c r="A31" s="10"/>
      <c r="B31" s="10">
        <v>31030000</v>
      </c>
      <c r="C31" s="10" t="s">
        <v>57</v>
      </c>
      <c r="D31" s="11">
        <v>0</v>
      </c>
      <c r="E31" s="11">
        <v>0</v>
      </c>
      <c r="F31" s="11">
        <v>0</v>
      </c>
      <c r="G31" s="11">
        <v>46900</v>
      </c>
      <c r="H31" s="11">
        <f>G31-F31</f>
        <v>46900</v>
      </c>
      <c r="I31" s="11">
        <f>IF(F31=0,0,G31/F31*100)</f>
        <v>0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0</v>
      </c>
      <c r="Q31" s="11">
        <v>0</v>
      </c>
      <c r="R31" s="11">
        <v>0</v>
      </c>
      <c r="S31" s="11">
        <v>0</v>
      </c>
      <c r="T31" s="11">
        <f>S31-R31</f>
        <v>0</v>
      </c>
      <c r="U31" s="11">
        <f>IF(R31=0,0,S31/R31*100)</f>
        <v>0</v>
      </c>
      <c r="V31" s="11">
        <v>0</v>
      </c>
      <c r="W31" s="11">
        <v>0</v>
      </c>
      <c r="X31" s="11">
        <v>0</v>
      </c>
      <c r="Y31" s="11">
        <v>0</v>
      </c>
      <c r="Z31" s="11">
        <f>Y31-X31</f>
        <v>0</v>
      </c>
      <c r="AA31" s="11">
        <f>IF(X31=0,0,Y31/X31*100)</f>
        <v>0</v>
      </c>
      <c r="AB31" s="11">
        <v>0</v>
      </c>
      <c r="AC31" s="11">
        <v>0</v>
      </c>
      <c r="AD31" s="11">
        <v>0</v>
      </c>
      <c r="AE31" s="11">
        <v>46900</v>
      </c>
      <c r="AF31" s="11">
        <f>AE31-AD31</f>
        <v>46900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46900</v>
      </c>
      <c r="BJ31" s="11">
        <f>BI31-BH31</f>
        <v>46900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33000000</v>
      </c>
      <c r="C32" s="10" t="s">
        <v>58</v>
      </c>
      <c r="D32" s="11">
        <v>103760</v>
      </c>
      <c r="E32" s="11">
        <v>174044</v>
      </c>
      <c r="F32" s="11">
        <v>139654</v>
      </c>
      <c r="G32" s="11">
        <v>925164.36</v>
      </c>
      <c r="H32" s="11">
        <f>G32-F32</f>
        <v>785510.36</v>
      </c>
      <c r="I32" s="11">
        <f>IF(F32=0,0,G32/F32*100)</f>
        <v>662.46893035645235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103760</v>
      </c>
      <c r="Q32" s="11">
        <v>103760</v>
      </c>
      <c r="R32" s="11">
        <v>69370</v>
      </c>
      <c r="S32" s="11">
        <v>837204.3</v>
      </c>
      <c r="T32" s="11">
        <f>S32-R32</f>
        <v>767834.3</v>
      </c>
      <c r="U32" s="11">
        <f>IF(R32=0,0,S32/R32*100)</f>
        <v>1206.8679544471674</v>
      </c>
      <c r="V32" s="11">
        <v>103760</v>
      </c>
      <c r="W32" s="11">
        <v>103760</v>
      </c>
      <c r="X32" s="11">
        <v>69370</v>
      </c>
      <c r="Y32" s="11">
        <v>837204.3</v>
      </c>
      <c r="Z32" s="11">
        <f>Y32-X32</f>
        <v>767834.3</v>
      </c>
      <c r="AA32" s="11">
        <f>IF(X32=0,0,Y32/X32*100)</f>
        <v>1206.8679544471674</v>
      </c>
      <c r="AB32" s="11">
        <v>0</v>
      </c>
      <c r="AC32" s="11">
        <v>70284</v>
      </c>
      <c r="AD32" s="11">
        <v>70284</v>
      </c>
      <c r="AE32" s="11">
        <v>87960.06</v>
      </c>
      <c r="AF32" s="11">
        <f>AE32-AD32</f>
        <v>17676.059999999998</v>
      </c>
      <c r="AG32" s="11">
        <f>IF(AD32=0,0,AE32/AD32*100)</f>
        <v>125.14947925559159</v>
      </c>
      <c r="AH32" s="11">
        <v>0</v>
      </c>
      <c r="AI32" s="11">
        <v>61784</v>
      </c>
      <c r="AJ32" s="11">
        <v>61784</v>
      </c>
      <c r="AK32" s="11">
        <v>61784.12</v>
      </c>
      <c r="AL32" s="11">
        <f>AK32-AJ32</f>
        <v>0.12000000000261934</v>
      </c>
      <c r="AM32" s="11">
        <f>IF(AJ32=0,0,AK32/AJ32*100)</f>
        <v>100.00019422504209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8500</v>
      </c>
      <c r="CR32" s="11">
        <v>8500</v>
      </c>
      <c r="CS32" s="11">
        <v>26175.94</v>
      </c>
      <c r="CT32" s="11">
        <f>CS32-CR32</f>
        <v>17675.939999999999</v>
      </c>
      <c r="CU32" s="11">
        <f>IF(CR32=0,0,CS32/CR32*100)</f>
        <v>307.9522352941176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f>EI32-EH32</f>
        <v>0</v>
      </c>
      <c r="EK32" s="11">
        <f>IF(EH32=0,0,EI32/EH32*100)</f>
        <v>0</v>
      </c>
    </row>
    <row r="33" spans="1:141" x14ac:dyDescent="0.2">
      <c r="A33" s="10"/>
      <c r="B33" s="10">
        <v>33010000</v>
      </c>
      <c r="C33" s="10" t="s">
        <v>59</v>
      </c>
      <c r="D33" s="11">
        <v>103760</v>
      </c>
      <c r="E33" s="11">
        <v>174044</v>
      </c>
      <c r="F33" s="11">
        <v>139654</v>
      </c>
      <c r="G33" s="11">
        <v>925164.36</v>
      </c>
      <c r="H33" s="11">
        <f>G33-F33</f>
        <v>785510.36</v>
      </c>
      <c r="I33" s="11">
        <f>IF(F33=0,0,G33/F33*100)</f>
        <v>662.46893035645235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103760</v>
      </c>
      <c r="Q33" s="11">
        <v>103760</v>
      </c>
      <c r="R33" s="11">
        <v>69370</v>
      </c>
      <c r="S33" s="11">
        <v>837204.3</v>
      </c>
      <c r="T33" s="11">
        <f>S33-R33</f>
        <v>767834.3</v>
      </c>
      <c r="U33" s="11">
        <f>IF(R33=0,0,S33/R33*100)</f>
        <v>1206.8679544471674</v>
      </c>
      <c r="V33" s="11">
        <v>103760</v>
      </c>
      <c r="W33" s="11">
        <v>103760</v>
      </c>
      <c r="X33" s="11">
        <v>69370</v>
      </c>
      <c r="Y33" s="11">
        <v>837204.3</v>
      </c>
      <c r="Z33" s="11">
        <f>Y33-X33</f>
        <v>767834.3</v>
      </c>
      <c r="AA33" s="11">
        <f>IF(X33=0,0,Y33/X33*100)</f>
        <v>1206.8679544471674</v>
      </c>
      <c r="AB33" s="11">
        <v>0</v>
      </c>
      <c r="AC33" s="11">
        <v>70284</v>
      </c>
      <c r="AD33" s="11">
        <v>70284</v>
      </c>
      <c r="AE33" s="11">
        <v>87960.06</v>
      </c>
      <c r="AF33" s="11">
        <f>AE33-AD33</f>
        <v>17676.059999999998</v>
      </c>
      <c r="AG33" s="11">
        <f>IF(AD33=0,0,AE33/AD33*100)</f>
        <v>125.14947925559159</v>
      </c>
      <c r="AH33" s="11">
        <v>0</v>
      </c>
      <c r="AI33" s="11">
        <v>61784</v>
      </c>
      <c r="AJ33" s="11">
        <v>61784</v>
      </c>
      <c r="AK33" s="11">
        <v>61784.12</v>
      </c>
      <c r="AL33" s="11">
        <f>AK33-AJ33</f>
        <v>0.12000000000261934</v>
      </c>
      <c r="AM33" s="11">
        <f>IF(AJ33=0,0,AK33/AJ33*100)</f>
        <v>100.00019422504209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8500</v>
      </c>
      <c r="CR33" s="11">
        <v>8500</v>
      </c>
      <c r="CS33" s="11">
        <v>26175.94</v>
      </c>
      <c r="CT33" s="11">
        <f>CS33-CR33</f>
        <v>17675.939999999999</v>
      </c>
      <c r="CU33" s="11">
        <f>IF(CR33=0,0,CS33/CR33*100)</f>
        <v>307.9522352941176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f>EI33-EH33</f>
        <v>0</v>
      </c>
      <c r="EK33" s="11">
        <f>IF(EH33=0,0,EI33/EH33*100)</f>
        <v>0</v>
      </c>
    </row>
    <row r="34" spans="1:141" x14ac:dyDescent="0.2">
      <c r="A34" s="10"/>
      <c r="B34" s="10">
        <v>33010100</v>
      </c>
      <c r="C34" s="10" t="s">
        <v>60</v>
      </c>
      <c r="D34" s="11">
        <v>103760</v>
      </c>
      <c r="E34" s="11">
        <v>174044</v>
      </c>
      <c r="F34" s="11">
        <v>139654</v>
      </c>
      <c r="G34" s="11">
        <v>925164.36</v>
      </c>
      <c r="H34" s="11">
        <f>G34-F34</f>
        <v>785510.36</v>
      </c>
      <c r="I34" s="11">
        <f>IF(F34=0,0,G34/F34*100)</f>
        <v>662.46893035645235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103760</v>
      </c>
      <c r="Q34" s="11">
        <v>103760</v>
      </c>
      <c r="R34" s="11">
        <v>69370</v>
      </c>
      <c r="S34" s="11">
        <v>837204.3</v>
      </c>
      <c r="T34" s="11">
        <f>S34-R34</f>
        <v>767834.3</v>
      </c>
      <c r="U34" s="11">
        <f>IF(R34=0,0,S34/R34*100)</f>
        <v>1206.8679544471674</v>
      </c>
      <c r="V34" s="11">
        <v>103760</v>
      </c>
      <c r="W34" s="11">
        <v>103760</v>
      </c>
      <c r="X34" s="11">
        <v>69370</v>
      </c>
      <c r="Y34" s="11">
        <v>837204.3</v>
      </c>
      <c r="Z34" s="11">
        <f>Y34-X34</f>
        <v>767834.3</v>
      </c>
      <c r="AA34" s="11">
        <f>IF(X34=0,0,Y34/X34*100)</f>
        <v>1206.8679544471674</v>
      </c>
      <c r="AB34" s="11">
        <v>0</v>
      </c>
      <c r="AC34" s="11">
        <v>70284</v>
      </c>
      <c r="AD34" s="11">
        <v>70284</v>
      </c>
      <c r="AE34" s="11">
        <v>87960.06</v>
      </c>
      <c r="AF34" s="11">
        <f>AE34-AD34</f>
        <v>17676.059999999998</v>
      </c>
      <c r="AG34" s="11">
        <f>IF(AD34=0,0,AE34/AD34*100)</f>
        <v>125.14947925559159</v>
      </c>
      <c r="AH34" s="11">
        <v>0</v>
      </c>
      <c r="AI34" s="11">
        <v>61784</v>
      </c>
      <c r="AJ34" s="11">
        <v>61784</v>
      </c>
      <c r="AK34" s="11">
        <v>61784.12</v>
      </c>
      <c r="AL34" s="11">
        <f>AK34-AJ34</f>
        <v>0.12000000000261934</v>
      </c>
      <c r="AM34" s="11">
        <f>IF(AJ34=0,0,AK34/AJ34*100)</f>
        <v>100.00019422504209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8500</v>
      </c>
      <c r="CR34" s="11">
        <v>8500</v>
      </c>
      <c r="CS34" s="11">
        <v>26175.94</v>
      </c>
      <c r="CT34" s="11">
        <f>CS34-CR34</f>
        <v>17675.939999999999</v>
      </c>
      <c r="CU34" s="11">
        <f>IF(CR34=0,0,CS34/CR34*100)</f>
        <v>307.9522352941176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f>EI34-EH34</f>
        <v>0</v>
      </c>
      <c r="EK34" s="11">
        <f>IF(EH34=0,0,EI34/EH34*100)</f>
        <v>0</v>
      </c>
    </row>
    <row r="35" spans="1:141" x14ac:dyDescent="0.2">
      <c r="A35" s="10"/>
      <c r="B35" s="10">
        <v>40000000</v>
      </c>
      <c r="C35" s="10" t="s">
        <v>61</v>
      </c>
      <c r="D35" s="11">
        <v>0</v>
      </c>
      <c r="E35" s="11">
        <v>15426099</v>
      </c>
      <c r="F35" s="11">
        <v>15426099</v>
      </c>
      <c r="G35" s="11">
        <v>2449712.52</v>
      </c>
      <c r="H35" s="11">
        <f>G35-F35</f>
        <v>-12976386.48</v>
      </c>
      <c r="I35" s="11">
        <f>IF(F35=0,0,G35/F35*100)</f>
        <v>15.880311153195633</v>
      </c>
      <c r="J35" s="11">
        <v>0</v>
      </c>
      <c r="K35" s="11">
        <v>15291602</v>
      </c>
      <c r="L35" s="11">
        <v>15291602</v>
      </c>
      <c r="M35" s="11">
        <v>2315215.52</v>
      </c>
      <c r="N35" s="11">
        <f>M35-L35</f>
        <v>-12976386.48</v>
      </c>
      <c r="O35" s="11">
        <f>IF(L35=0,0,M35/L35*100)</f>
        <v>15.140437999890397</v>
      </c>
      <c r="P35" s="11">
        <v>0</v>
      </c>
      <c r="Q35" s="11">
        <v>134497</v>
      </c>
      <c r="R35" s="11">
        <v>134497</v>
      </c>
      <c r="S35" s="11">
        <v>134497</v>
      </c>
      <c r="T35" s="11">
        <f>S35-R35</f>
        <v>0</v>
      </c>
      <c r="U35" s="11">
        <f>IF(R35=0,0,S35/R35*100)</f>
        <v>100</v>
      </c>
      <c r="V35" s="11">
        <v>0</v>
      </c>
      <c r="W35" s="11">
        <v>134497</v>
      </c>
      <c r="X35" s="11">
        <v>134497</v>
      </c>
      <c r="Y35" s="11">
        <v>134497</v>
      </c>
      <c r="Z35" s="11">
        <f>Y35-X35</f>
        <v>0</v>
      </c>
      <c r="AA35" s="11">
        <f>IF(X35=0,0,Y35/X35*100)</f>
        <v>100</v>
      </c>
      <c r="AB35" s="11">
        <v>0</v>
      </c>
      <c r="AC35" s="11">
        <v>0</v>
      </c>
      <c r="AD35" s="11">
        <v>0</v>
      </c>
      <c r="AE35" s="11">
        <v>0</v>
      </c>
      <c r="AF35" s="11">
        <f>AE35-AD35</f>
        <v>0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f>CS35-CR35</f>
        <v>0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f>EI35-EH35</f>
        <v>0</v>
      </c>
      <c r="EK35" s="11">
        <f>IF(EH35=0,0,EI35/EH35*100)</f>
        <v>0</v>
      </c>
    </row>
    <row r="36" spans="1:141" x14ac:dyDescent="0.2">
      <c r="A36" s="10"/>
      <c r="B36" s="10">
        <v>41000000</v>
      </c>
      <c r="C36" s="10" t="s">
        <v>62</v>
      </c>
      <c r="D36" s="11">
        <v>0</v>
      </c>
      <c r="E36" s="11">
        <v>15426099</v>
      </c>
      <c r="F36" s="11">
        <v>15426099</v>
      </c>
      <c r="G36" s="11">
        <v>2449712.52</v>
      </c>
      <c r="H36" s="11">
        <f>G36-F36</f>
        <v>-12976386.48</v>
      </c>
      <c r="I36" s="11">
        <f>IF(F36=0,0,G36/F36*100)</f>
        <v>15.880311153195633</v>
      </c>
      <c r="J36" s="11">
        <v>0</v>
      </c>
      <c r="K36" s="11">
        <v>15291602</v>
      </c>
      <c r="L36" s="11">
        <v>15291602</v>
      </c>
      <c r="M36" s="11">
        <v>2315215.52</v>
      </c>
      <c r="N36" s="11">
        <f>M36-L36</f>
        <v>-12976386.48</v>
      </c>
      <c r="O36" s="11">
        <f>IF(L36=0,0,M36/L36*100)</f>
        <v>15.140437999890397</v>
      </c>
      <c r="P36" s="11">
        <v>0</v>
      </c>
      <c r="Q36" s="11">
        <v>134497</v>
      </c>
      <c r="R36" s="11">
        <v>134497</v>
      </c>
      <c r="S36" s="11">
        <v>134497</v>
      </c>
      <c r="T36" s="11">
        <f>S36-R36</f>
        <v>0</v>
      </c>
      <c r="U36" s="11">
        <f>IF(R36=0,0,S36/R36*100)</f>
        <v>100</v>
      </c>
      <c r="V36" s="11">
        <v>0</v>
      </c>
      <c r="W36" s="11">
        <v>134497</v>
      </c>
      <c r="X36" s="11">
        <v>134497</v>
      </c>
      <c r="Y36" s="11">
        <v>134497</v>
      </c>
      <c r="Z36" s="11">
        <f>Y36-X36</f>
        <v>0</v>
      </c>
      <c r="AA36" s="11">
        <f>IF(X36=0,0,Y36/X36*100)</f>
        <v>100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f>EI36-EH36</f>
        <v>0</v>
      </c>
      <c r="EK36" s="11">
        <f>IF(EH36=0,0,EI36/EH36*100)</f>
        <v>0</v>
      </c>
    </row>
    <row r="37" spans="1:141" x14ac:dyDescent="0.2">
      <c r="A37" s="10"/>
      <c r="B37" s="10">
        <v>41030000</v>
      </c>
      <c r="C37" s="10" t="s">
        <v>63</v>
      </c>
      <c r="D37" s="11">
        <v>0</v>
      </c>
      <c r="E37" s="11">
        <v>12975870</v>
      </c>
      <c r="F37" s="11">
        <v>12975870</v>
      </c>
      <c r="G37" s="11">
        <v>0</v>
      </c>
      <c r="H37" s="11">
        <f>G37-F37</f>
        <v>-12975870</v>
      </c>
      <c r="I37" s="11">
        <f>IF(F37=0,0,G37/F37*100)</f>
        <v>0</v>
      </c>
      <c r="J37" s="11">
        <v>0</v>
      </c>
      <c r="K37" s="11">
        <v>12975870</v>
      </c>
      <c r="L37" s="11">
        <v>12975870</v>
      </c>
      <c r="M37" s="11">
        <v>0</v>
      </c>
      <c r="N37" s="11">
        <f>M37-L37</f>
        <v>-12975870</v>
      </c>
      <c r="O37" s="11">
        <f>IF(L37=0,0,M37/L37*100)</f>
        <v>0</v>
      </c>
      <c r="P37" s="11">
        <v>0</v>
      </c>
      <c r="Q37" s="11">
        <v>0</v>
      </c>
      <c r="R37" s="11">
        <v>0</v>
      </c>
      <c r="S37" s="11">
        <v>0</v>
      </c>
      <c r="T37" s="11">
        <f>S37-R37</f>
        <v>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0</v>
      </c>
      <c r="Z37" s="11">
        <f>Y37-X37</f>
        <v>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f>BU37-BT37</f>
        <v>0</v>
      </c>
      <c r="BW37" s="11">
        <f>IF(BT37=0,0,BU37/BT37*100)</f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>CG37-CF37</f>
        <v>0</v>
      </c>
      <c r="CI37" s="11">
        <f>IF(CF37=0,0,CG37/CF37*100)</f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f>CM37-CL37</f>
        <v>0</v>
      </c>
      <c r="CO37" s="11">
        <f>IF(CL37=0,0,CM37/CL37*100)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CS37-CR37</f>
        <v>0</v>
      </c>
      <c r="CU37" s="11">
        <f>IF(CR37=0,0,CS37/CR37*100)</f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f>CY37-CX37</f>
        <v>0</v>
      </c>
      <c r="DA37" s="11">
        <f>IF(CX37=0,0,CY37/CX37*100)</f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f>DQ37-DP37</f>
        <v>0</v>
      </c>
      <c r="DS37" s="11">
        <f>IF(DP37=0,0,DQ37/DP37*100)</f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f>EC37-EB37</f>
        <v>0</v>
      </c>
      <c r="EE37" s="11">
        <f>IF(EB37=0,0,EC37/EB37*100)</f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f>EI37-EH37</f>
        <v>0</v>
      </c>
      <c r="EK37" s="11">
        <f>IF(EH37=0,0,EI37/EH37*100)</f>
        <v>0</v>
      </c>
    </row>
    <row r="38" spans="1:141" x14ac:dyDescent="0.2">
      <c r="A38" s="10"/>
      <c r="B38" s="10">
        <v>41031400</v>
      </c>
      <c r="C38" s="10" t="s">
        <v>64</v>
      </c>
      <c r="D38" s="11">
        <v>0</v>
      </c>
      <c r="E38" s="11">
        <v>12975870</v>
      </c>
      <c r="F38" s="11">
        <v>12975870</v>
      </c>
      <c r="G38" s="11">
        <v>0</v>
      </c>
      <c r="H38" s="11">
        <f>G38-F38</f>
        <v>-12975870</v>
      </c>
      <c r="I38" s="11">
        <f>IF(F38=0,0,G38/F38*100)</f>
        <v>0</v>
      </c>
      <c r="J38" s="11">
        <v>0</v>
      </c>
      <c r="K38" s="11">
        <v>12975870</v>
      </c>
      <c r="L38" s="11">
        <v>12975870</v>
      </c>
      <c r="M38" s="11">
        <v>0</v>
      </c>
      <c r="N38" s="11">
        <f>M38-L38</f>
        <v>-12975870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x14ac:dyDescent="0.2">
      <c r="A39" s="10"/>
      <c r="B39" s="10">
        <v>41050000</v>
      </c>
      <c r="C39" s="10" t="s">
        <v>65</v>
      </c>
      <c r="D39" s="11">
        <v>0</v>
      </c>
      <c r="E39" s="11">
        <v>2450229</v>
      </c>
      <c r="F39" s="11">
        <v>2450229</v>
      </c>
      <c r="G39" s="11">
        <v>2449712.52</v>
      </c>
      <c r="H39" s="11">
        <f>G39-F39</f>
        <v>-516.47999999998137</v>
      </c>
      <c r="I39" s="11">
        <f>IF(F39=0,0,G39/F39*100)</f>
        <v>99.978921153900316</v>
      </c>
      <c r="J39" s="11">
        <v>0</v>
      </c>
      <c r="K39" s="11">
        <v>2315732</v>
      </c>
      <c r="L39" s="11">
        <v>2315732</v>
      </c>
      <c r="M39" s="11">
        <v>2315215.52</v>
      </c>
      <c r="N39" s="11">
        <f>M39-L39</f>
        <v>-516.47999999998137</v>
      </c>
      <c r="O39" s="11">
        <f>IF(L39=0,0,M39/L39*100)</f>
        <v>99.977696901023094</v>
      </c>
      <c r="P39" s="11">
        <v>0</v>
      </c>
      <c r="Q39" s="11">
        <v>134497</v>
      </c>
      <c r="R39" s="11">
        <v>134497</v>
      </c>
      <c r="S39" s="11">
        <v>134497</v>
      </c>
      <c r="T39" s="11">
        <f>S39-R39</f>
        <v>0</v>
      </c>
      <c r="U39" s="11">
        <f>IF(R39=0,0,S39/R39*100)</f>
        <v>100</v>
      </c>
      <c r="V39" s="11">
        <v>0</v>
      </c>
      <c r="W39" s="11">
        <v>134497</v>
      </c>
      <c r="X39" s="11">
        <v>134497</v>
      </c>
      <c r="Y39" s="11">
        <v>134497</v>
      </c>
      <c r="Z39" s="11">
        <f>Y39-X39</f>
        <v>0</v>
      </c>
      <c r="AA39" s="11">
        <f>IF(X39=0,0,Y39/X39*100)</f>
        <v>100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41051600</v>
      </c>
      <c r="C40" s="10" t="s">
        <v>66</v>
      </c>
      <c r="D40" s="11">
        <v>0</v>
      </c>
      <c r="E40" s="11">
        <v>1995000</v>
      </c>
      <c r="F40" s="11">
        <v>1995000</v>
      </c>
      <c r="G40" s="11">
        <v>1995000</v>
      </c>
      <c r="H40" s="11">
        <f>G40-F40</f>
        <v>0</v>
      </c>
      <c r="I40" s="11">
        <f>IF(F40=0,0,G40/F40*100)</f>
        <v>100</v>
      </c>
      <c r="J40" s="11">
        <v>0</v>
      </c>
      <c r="K40" s="11">
        <v>1995000</v>
      </c>
      <c r="L40" s="11">
        <v>1995000</v>
      </c>
      <c r="M40" s="11">
        <v>1995000</v>
      </c>
      <c r="N40" s="11">
        <f>M40-L40</f>
        <v>0</v>
      </c>
      <c r="O40" s="11">
        <f>IF(L40=0,0,M40/L40*100)</f>
        <v>100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f>CY40-CX40</f>
        <v>0</v>
      </c>
      <c r="DA40" s="11">
        <f>IF(CX40=0,0,CY40/CX40*100)</f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41053900</v>
      </c>
      <c r="C41" s="10" t="s">
        <v>67</v>
      </c>
      <c r="D41" s="11">
        <v>0</v>
      </c>
      <c r="E41" s="11">
        <v>455229</v>
      </c>
      <c r="F41" s="11">
        <v>455229</v>
      </c>
      <c r="G41" s="11">
        <v>454712.52</v>
      </c>
      <c r="H41" s="11">
        <f>G41-F41</f>
        <v>-516.47999999998137</v>
      </c>
      <c r="I41" s="11">
        <f>IF(F41=0,0,G41/F41*100)</f>
        <v>99.88654501360854</v>
      </c>
      <c r="J41" s="11">
        <v>0</v>
      </c>
      <c r="K41" s="11">
        <v>320732</v>
      </c>
      <c r="L41" s="11">
        <v>320732</v>
      </c>
      <c r="M41" s="11">
        <v>320215.52</v>
      </c>
      <c r="N41" s="11">
        <f>M41-L41</f>
        <v>-516.47999999998137</v>
      </c>
      <c r="O41" s="11">
        <f>IF(L41=0,0,M41/L41*100)</f>
        <v>99.838968359876787</v>
      </c>
      <c r="P41" s="11">
        <v>0</v>
      </c>
      <c r="Q41" s="11">
        <v>134497</v>
      </c>
      <c r="R41" s="11">
        <v>134497</v>
      </c>
      <c r="S41" s="11">
        <v>134497</v>
      </c>
      <c r="T41" s="11">
        <f>S41-R41</f>
        <v>0</v>
      </c>
      <c r="U41" s="11">
        <f>IF(R41=0,0,S41/R41*100)</f>
        <v>100</v>
      </c>
      <c r="V41" s="11">
        <v>0</v>
      </c>
      <c r="W41" s="11">
        <v>134497</v>
      </c>
      <c r="X41" s="11">
        <v>134497</v>
      </c>
      <c r="Y41" s="11">
        <v>134497</v>
      </c>
      <c r="Z41" s="11">
        <f>Y41-X41</f>
        <v>0</v>
      </c>
      <c r="AA41" s="11">
        <f>IF(X41=0,0,Y41/X41*100)</f>
        <v>100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2" t="s">
        <v>68</v>
      </c>
      <c r="B42" s="13"/>
      <c r="C42" s="13"/>
      <c r="D42" s="14">
        <v>4990358</v>
      </c>
      <c r="E42" s="14">
        <v>7874925.4500000002</v>
      </c>
      <c r="F42" s="14">
        <v>5297826.2999999989</v>
      </c>
      <c r="G42" s="14">
        <v>6818109.8599999994</v>
      </c>
      <c r="H42" s="14">
        <f>G42-F42</f>
        <v>1520283.5600000005</v>
      </c>
      <c r="I42" s="14">
        <f>IF(F42=0,0,G42/F42*100)</f>
        <v>128.69636477134031</v>
      </c>
      <c r="J42" s="14">
        <v>3423265</v>
      </c>
      <c r="K42" s="14">
        <v>4805039.12</v>
      </c>
      <c r="L42" s="14">
        <v>3203359.4133333331</v>
      </c>
      <c r="M42" s="14">
        <v>3402284.86</v>
      </c>
      <c r="N42" s="14">
        <f>M42-L42</f>
        <v>198925.44666666677</v>
      </c>
      <c r="O42" s="14">
        <f>IF(L42=0,0,M42/L42*100)</f>
        <v>106.20990095081682</v>
      </c>
      <c r="P42" s="14">
        <v>828960</v>
      </c>
      <c r="Q42" s="14">
        <v>1266557.57</v>
      </c>
      <c r="R42" s="14">
        <v>848638.38</v>
      </c>
      <c r="S42" s="14">
        <v>1885845.24</v>
      </c>
      <c r="T42" s="14">
        <f>S42-R42</f>
        <v>1037206.86</v>
      </c>
      <c r="U42" s="14">
        <f>IF(R42=0,0,S42/R42*100)</f>
        <v>222.22012160232487</v>
      </c>
      <c r="V42" s="14">
        <v>828960</v>
      </c>
      <c r="W42" s="14">
        <v>1266557.57</v>
      </c>
      <c r="X42" s="14">
        <v>848638.38</v>
      </c>
      <c r="Y42" s="14">
        <v>1885845.24</v>
      </c>
      <c r="Z42" s="14">
        <f>Y42-X42</f>
        <v>1037206.86</v>
      </c>
      <c r="AA42" s="14">
        <f>IF(X42=0,0,Y42/X42*100)</f>
        <v>222.22012160232487</v>
      </c>
      <c r="AB42" s="14">
        <v>738133</v>
      </c>
      <c r="AC42" s="14">
        <v>1803328.76</v>
      </c>
      <c r="AD42" s="14">
        <v>1245828.5066666664</v>
      </c>
      <c r="AE42" s="14">
        <v>1529979.76</v>
      </c>
      <c r="AF42" s="14">
        <f>AE42-AD42</f>
        <v>284151.25333333365</v>
      </c>
      <c r="AG42" s="14">
        <f>IF(AD42=0,0,AE42/AD42*100)</f>
        <v>122.80821572253211</v>
      </c>
      <c r="AH42" s="14">
        <v>1170</v>
      </c>
      <c r="AI42" s="14">
        <v>677228.47</v>
      </c>
      <c r="AJ42" s="14">
        <v>472076.3133333333</v>
      </c>
      <c r="AK42" s="14">
        <v>676598.55999999994</v>
      </c>
      <c r="AL42" s="14">
        <f>AK42-AJ42</f>
        <v>204522.24666666664</v>
      </c>
      <c r="AM42" s="14">
        <f>IF(AJ42=0,0,AK42/AJ42*100)</f>
        <v>143.32397980795392</v>
      </c>
      <c r="AN42" s="14">
        <v>0</v>
      </c>
      <c r="AO42" s="14">
        <v>0</v>
      </c>
      <c r="AP42" s="14">
        <v>0</v>
      </c>
      <c r="AQ42" s="14">
        <v>246.82</v>
      </c>
      <c r="AR42" s="14">
        <f>AQ42-AP42</f>
        <v>246.82</v>
      </c>
      <c r="AS42" s="14">
        <f>IF(AP42=0,0,AQ42/AP42*100)</f>
        <v>0</v>
      </c>
      <c r="AT42" s="14">
        <v>121000</v>
      </c>
      <c r="AU42" s="14">
        <v>121000</v>
      </c>
      <c r="AV42" s="14">
        <v>83666.666666666657</v>
      </c>
      <c r="AW42" s="14">
        <v>90901.999999999985</v>
      </c>
      <c r="AX42" s="14">
        <f>AW42-AV42</f>
        <v>7235.3333333333285</v>
      </c>
      <c r="AY42" s="14">
        <f>IF(AV42=0,0,AW42/AV42*100)</f>
        <v>108.64780876494022</v>
      </c>
      <c r="AZ42" s="14">
        <v>6900</v>
      </c>
      <c r="BA42" s="14">
        <v>6900</v>
      </c>
      <c r="BB42" s="14">
        <v>4600</v>
      </c>
      <c r="BC42" s="14">
        <v>6728.8899999999994</v>
      </c>
      <c r="BD42" s="14">
        <f>BC42-BB42</f>
        <v>2128.8899999999994</v>
      </c>
      <c r="BE42" s="14">
        <f>IF(BB42=0,0,BC42/BB42*100)</f>
        <v>146.28021739130435</v>
      </c>
      <c r="BF42" s="14">
        <v>144171</v>
      </c>
      <c r="BG42" s="14">
        <v>144171</v>
      </c>
      <c r="BH42" s="14">
        <v>96237.333333333343</v>
      </c>
      <c r="BI42" s="14">
        <v>81854.28</v>
      </c>
      <c r="BJ42" s="14">
        <f>BI42-BH42</f>
        <v>-14383.053333333344</v>
      </c>
      <c r="BK42" s="14">
        <f>IF(BH42=0,0,BI42/BH42*100)</f>
        <v>85.054601124996537</v>
      </c>
      <c r="BL42" s="14">
        <v>0</v>
      </c>
      <c r="BM42" s="14">
        <v>0</v>
      </c>
      <c r="BN42" s="14">
        <v>0</v>
      </c>
      <c r="BO42" s="14">
        <v>278.32</v>
      </c>
      <c r="BP42" s="14">
        <f>BO42-BN42</f>
        <v>278.32</v>
      </c>
      <c r="BQ42" s="14">
        <f>IF(BN42=0,0,BO42/BN42*100)</f>
        <v>0</v>
      </c>
      <c r="BR42" s="14">
        <v>0</v>
      </c>
      <c r="BS42" s="14">
        <v>4556.8599999999997</v>
      </c>
      <c r="BT42" s="14">
        <v>3037.9066666666663</v>
      </c>
      <c r="BU42" s="14">
        <v>11820.96</v>
      </c>
      <c r="BV42" s="14">
        <f>BU42-BT42</f>
        <v>8783.0533333333333</v>
      </c>
      <c r="BW42" s="14">
        <f>IF(BT42=0,0,BU42/BT42*100)</f>
        <v>389.11531185948218</v>
      </c>
      <c r="BX42" s="14">
        <v>148100</v>
      </c>
      <c r="BY42" s="14">
        <v>148100</v>
      </c>
      <c r="BZ42" s="14">
        <v>98533.333333333343</v>
      </c>
      <c r="CA42" s="14">
        <v>34195.899999999994</v>
      </c>
      <c r="CB42" s="14">
        <f>CA42-BZ42</f>
        <v>-64337.433333333349</v>
      </c>
      <c r="CC42" s="14">
        <f>IF(BZ42=0,0,CA42/BZ42*100)</f>
        <v>34.704905277401885</v>
      </c>
      <c r="CD42" s="14">
        <v>0</v>
      </c>
      <c r="CE42" s="14">
        <v>0</v>
      </c>
      <c r="CF42" s="14">
        <v>0</v>
      </c>
      <c r="CG42" s="14">
        <v>1594.03</v>
      </c>
      <c r="CH42" s="14">
        <f>CG42-CF42</f>
        <v>1594.03</v>
      </c>
      <c r="CI42" s="14">
        <f>IF(CF42=0,0,CG42/CF42*100)</f>
        <v>0</v>
      </c>
      <c r="CJ42" s="14">
        <v>0</v>
      </c>
      <c r="CK42" s="14">
        <v>0</v>
      </c>
      <c r="CL42" s="14">
        <v>0</v>
      </c>
      <c r="CM42" s="14">
        <v>491</v>
      </c>
      <c r="CN42" s="14">
        <f>CM42-CL42</f>
        <v>491</v>
      </c>
      <c r="CO42" s="14">
        <f>IF(CL42=0,0,CM42/CL42*100)</f>
        <v>0</v>
      </c>
      <c r="CP42" s="14">
        <v>56000</v>
      </c>
      <c r="CQ42" s="14">
        <v>75326.16</v>
      </c>
      <c r="CR42" s="14">
        <v>53050.773333333338</v>
      </c>
      <c r="CS42" s="14">
        <v>86362.2</v>
      </c>
      <c r="CT42" s="14">
        <f>CS42-CR42</f>
        <v>33311.426666666659</v>
      </c>
      <c r="CU42" s="14">
        <f>IF(CR42=0,0,CS42/CR42*100)</f>
        <v>162.79159486961922</v>
      </c>
      <c r="CV42" s="14">
        <v>2532</v>
      </c>
      <c r="CW42" s="14">
        <v>67994.27</v>
      </c>
      <c r="CX42" s="14">
        <v>43641.513333333336</v>
      </c>
      <c r="CY42" s="14">
        <v>66880.75</v>
      </c>
      <c r="CZ42" s="14">
        <f>CY42-CX42</f>
        <v>23239.236666666664</v>
      </c>
      <c r="DA42" s="14">
        <f>IF(CX42=0,0,CY42/CX42*100)</f>
        <v>153.25029975281944</v>
      </c>
      <c r="DB42" s="14">
        <v>174660</v>
      </c>
      <c r="DC42" s="14">
        <v>174660</v>
      </c>
      <c r="DD42" s="14">
        <v>116056.66666666666</v>
      </c>
      <c r="DE42" s="14">
        <v>111295.72</v>
      </c>
      <c r="DF42" s="14">
        <f>DE42-DD42</f>
        <v>-4760.9466666666558</v>
      </c>
      <c r="DG42" s="14">
        <f>IF(DD42=0,0,DE42/DD42*100)</f>
        <v>95.897739609960666</v>
      </c>
      <c r="DH42" s="14">
        <v>0</v>
      </c>
      <c r="DI42" s="14">
        <v>0</v>
      </c>
      <c r="DJ42" s="14">
        <v>0</v>
      </c>
      <c r="DK42" s="14">
        <v>46.02</v>
      </c>
      <c r="DL42" s="14">
        <f>DK42-DJ42</f>
        <v>46.02</v>
      </c>
      <c r="DM42" s="14">
        <f>IF(DJ42=0,0,DK42/DJ42*100)</f>
        <v>0</v>
      </c>
      <c r="DN42" s="14">
        <v>0</v>
      </c>
      <c r="DO42" s="14">
        <v>299792</v>
      </c>
      <c r="DP42" s="14">
        <v>199861.33333333331</v>
      </c>
      <c r="DQ42" s="14">
        <v>299816.33</v>
      </c>
      <c r="DR42" s="14">
        <f>DQ42-DP42</f>
        <v>99954.996666666702</v>
      </c>
      <c r="DS42" s="14">
        <f>IF(DP42=0,0,DQ42/DP42*100)</f>
        <v>150.01217344025193</v>
      </c>
      <c r="DT42" s="14">
        <v>79600</v>
      </c>
      <c r="DU42" s="14">
        <v>79600</v>
      </c>
      <c r="DV42" s="14">
        <v>72133.333333333328</v>
      </c>
      <c r="DW42" s="14">
        <v>53960.72</v>
      </c>
      <c r="DX42" s="14">
        <f>DW42-DV42</f>
        <v>-18172.613333333327</v>
      </c>
      <c r="DY42" s="14">
        <f>IF(DV42=0,0,DW42/DV42*100)</f>
        <v>74.806913123844737</v>
      </c>
      <c r="DZ42" s="14">
        <v>0</v>
      </c>
      <c r="EA42" s="14">
        <v>0</v>
      </c>
      <c r="EB42" s="14">
        <v>0</v>
      </c>
      <c r="EC42" s="14">
        <v>653.30999999999995</v>
      </c>
      <c r="ED42" s="14">
        <f>EC42-EB42</f>
        <v>653.30999999999995</v>
      </c>
      <c r="EE42" s="14">
        <f>IF(EB42=0,0,EC42/EB42*100)</f>
        <v>0</v>
      </c>
      <c r="EF42" s="14">
        <v>4000</v>
      </c>
      <c r="EG42" s="14">
        <v>4000</v>
      </c>
      <c r="EH42" s="14">
        <v>2933.333333333333</v>
      </c>
      <c r="EI42" s="14">
        <v>6253.95</v>
      </c>
      <c r="EJ42" s="14">
        <f>EI42-EH42</f>
        <v>3320.6166666666668</v>
      </c>
      <c r="EK42" s="14">
        <f>IF(EH42=0,0,EI42/EH42*100)</f>
        <v>213.20284090909092</v>
      </c>
    </row>
    <row r="43" spans="1:141" x14ac:dyDescent="0.2">
      <c r="A43" s="12" t="s">
        <v>69</v>
      </c>
      <c r="B43" s="13"/>
      <c r="C43" s="13"/>
      <c r="D43" s="14">
        <v>4990358</v>
      </c>
      <c r="E43" s="14">
        <v>23301024.449999999</v>
      </c>
      <c r="F43" s="14">
        <v>20723925.299999993</v>
      </c>
      <c r="G43" s="14">
        <v>9267822.3800000008</v>
      </c>
      <c r="H43" s="14">
        <f>G43-F43</f>
        <v>-11456102.919999992</v>
      </c>
      <c r="I43" s="14">
        <f>IF(F43=0,0,G43/F43*100)</f>
        <v>44.720400434950434</v>
      </c>
      <c r="J43" s="14">
        <v>3423265</v>
      </c>
      <c r="K43" s="14">
        <v>20096641.120000001</v>
      </c>
      <c r="L43" s="14">
        <v>18494961.413333334</v>
      </c>
      <c r="M43" s="14">
        <v>5717500.379999999</v>
      </c>
      <c r="N43" s="14">
        <f>M43-L43</f>
        <v>-12777461.033333335</v>
      </c>
      <c r="O43" s="14">
        <f>IF(L43=0,0,M43/L43*100)</f>
        <v>30.913827026847191</v>
      </c>
      <c r="P43" s="14">
        <v>828960</v>
      </c>
      <c r="Q43" s="14">
        <v>1401054.57</v>
      </c>
      <c r="R43" s="14">
        <v>983135.38</v>
      </c>
      <c r="S43" s="14">
        <v>2020342.24</v>
      </c>
      <c r="T43" s="14">
        <f>S43-R43</f>
        <v>1037206.86</v>
      </c>
      <c r="U43" s="14">
        <f>IF(R43=0,0,S43/R43*100)</f>
        <v>205.49990175310344</v>
      </c>
      <c r="V43" s="14">
        <v>828960</v>
      </c>
      <c r="W43" s="14">
        <v>1401054.57</v>
      </c>
      <c r="X43" s="14">
        <v>983135.38</v>
      </c>
      <c r="Y43" s="14">
        <v>2020342.24</v>
      </c>
      <c r="Z43" s="14">
        <f>Y43-X43</f>
        <v>1037206.86</v>
      </c>
      <c r="AA43" s="14">
        <f>IF(X43=0,0,Y43/X43*100)</f>
        <v>205.49990175310344</v>
      </c>
      <c r="AB43" s="14">
        <v>738133</v>
      </c>
      <c r="AC43" s="14">
        <v>1803328.76</v>
      </c>
      <c r="AD43" s="14">
        <v>1245828.5066666664</v>
      </c>
      <c r="AE43" s="14">
        <v>1529979.76</v>
      </c>
      <c r="AF43" s="14">
        <f>AE43-AD43</f>
        <v>284151.25333333365</v>
      </c>
      <c r="AG43" s="14">
        <f>IF(AD43=0,0,AE43/AD43*100)</f>
        <v>122.80821572253211</v>
      </c>
      <c r="AH43" s="14">
        <v>1170</v>
      </c>
      <c r="AI43" s="14">
        <v>677228.47</v>
      </c>
      <c r="AJ43" s="14">
        <v>472076.3133333333</v>
      </c>
      <c r="AK43" s="14">
        <v>676598.55999999994</v>
      </c>
      <c r="AL43" s="14">
        <f>AK43-AJ43</f>
        <v>204522.24666666664</v>
      </c>
      <c r="AM43" s="14">
        <f>IF(AJ43=0,0,AK43/AJ43*100)</f>
        <v>143.32397980795392</v>
      </c>
      <c r="AN43" s="14">
        <v>0</v>
      </c>
      <c r="AO43" s="14">
        <v>0</v>
      </c>
      <c r="AP43" s="14">
        <v>0</v>
      </c>
      <c r="AQ43" s="14">
        <v>246.82</v>
      </c>
      <c r="AR43" s="14">
        <f>AQ43-AP43</f>
        <v>246.82</v>
      </c>
      <c r="AS43" s="14">
        <f>IF(AP43=0,0,AQ43/AP43*100)</f>
        <v>0</v>
      </c>
      <c r="AT43" s="14">
        <v>121000</v>
      </c>
      <c r="AU43" s="14">
        <v>121000</v>
      </c>
      <c r="AV43" s="14">
        <v>83666.666666666657</v>
      </c>
      <c r="AW43" s="14">
        <v>90901.999999999985</v>
      </c>
      <c r="AX43" s="14">
        <f>AW43-AV43</f>
        <v>7235.3333333333285</v>
      </c>
      <c r="AY43" s="14">
        <f>IF(AV43=0,0,AW43/AV43*100)</f>
        <v>108.64780876494022</v>
      </c>
      <c r="AZ43" s="14">
        <v>6900</v>
      </c>
      <c r="BA43" s="14">
        <v>6900</v>
      </c>
      <c r="BB43" s="14">
        <v>4600</v>
      </c>
      <c r="BC43" s="14">
        <v>6728.8899999999994</v>
      </c>
      <c r="BD43" s="14">
        <f>BC43-BB43</f>
        <v>2128.8899999999994</v>
      </c>
      <c r="BE43" s="14">
        <f>IF(BB43=0,0,BC43/BB43*100)</f>
        <v>146.28021739130435</v>
      </c>
      <c r="BF43" s="14">
        <v>144171</v>
      </c>
      <c r="BG43" s="14">
        <v>144171</v>
      </c>
      <c r="BH43" s="14">
        <v>96237.333333333343</v>
      </c>
      <c r="BI43" s="14">
        <v>81854.28</v>
      </c>
      <c r="BJ43" s="14">
        <f>BI43-BH43</f>
        <v>-14383.053333333344</v>
      </c>
      <c r="BK43" s="14">
        <f>IF(BH43=0,0,BI43/BH43*100)</f>
        <v>85.054601124996537</v>
      </c>
      <c r="BL43" s="14">
        <v>0</v>
      </c>
      <c r="BM43" s="14">
        <v>0</v>
      </c>
      <c r="BN43" s="14">
        <v>0</v>
      </c>
      <c r="BO43" s="14">
        <v>278.32</v>
      </c>
      <c r="BP43" s="14">
        <f>BO43-BN43</f>
        <v>278.32</v>
      </c>
      <c r="BQ43" s="14">
        <f>IF(BN43=0,0,BO43/BN43*100)</f>
        <v>0</v>
      </c>
      <c r="BR43" s="14">
        <v>0</v>
      </c>
      <c r="BS43" s="14">
        <v>4556.8599999999997</v>
      </c>
      <c r="BT43" s="14">
        <v>3037.9066666666663</v>
      </c>
      <c r="BU43" s="14">
        <v>11820.96</v>
      </c>
      <c r="BV43" s="14">
        <f>BU43-BT43</f>
        <v>8783.0533333333333</v>
      </c>
      <c r="BW43" s="14">
        <f>IF(BT43=0,0,BU43/BT43*100)</f>
        <v>389.11531185948218</v>
      </c>
      <c r="BX43" s="14">
        <v>148100</v>
      </c>
      <c r="BY43" s="14">
        <v>148100</v>
      </c>
      <c r="BZ43" s="14">
        <v>98533.333333333343</v>
      </c>
      <c r="CA43" s="14">
        <v>34195.899999999994</v>
      </c>
      <c r="CB43" s="14">
        <f>CA43-BZ43</f>
        <v>-64337.433333333349</v>
      </c>
      <c r="CC43" s="14">
        <f>IF(BZ43=0,0,CA43/BZ43*100)</f>
        <v>34.704905277401885</v>
      </c>
      <c r="CD43" s="14">
        <v>0</v>
      </c>
      <c r="CE43" s="14">
        <v>0</v>
      </c>
      <c r="CF43" s="14">
        <v>0</v>
      </c>
      <c r="CG43" s="14">
        <v>1594.03</v>
      </c>
      <c r="CH43" s="14">
        <f>CG43-CF43</f>
        <v>1594.03</v>
      </c>
      <c r="CI43" s="14">
        <f>IF(CF43=0,0,CG43/CF43*100)</f>
        <v>0</v>
      </c>
      <c r="CJ43" s="14">
        <v>0</v>
      </c>
      <c r="CK43" s="14">
        <v>0</v>
      </c>
      <c r="CL43" s="14">
        <v>0</v>
      </c>
      <c r="CM43" s="14">
        <v>491</v>
      </c>
      <c r="CN43" s="14">
        <f>CM43-CL43</f>
        <v>491</v>
      </c>
      <c r="CO43" s="14">
        <f>IF(CL43=0,0,CM43/CL43*100)</f>
        <v>0</v>
      </c>
      <c r="CP43" s="14">
        <v>56000</v>
      </c>
      <c r="CQ43" s="14">
        <v>75326.16</v>
      </c>
      <c r="CR43" s="14">
        <v>53050.773333333338</v>
      </c>
      <c r="CS43" s="14">
        <v>86362.2</v>
      </c>
      <c r="CT43" s="14">
        <f>CS43-CR43</f>
        <v>33311.426666666659</v>
      </c>
      <c r="CU43" s="14">
        <f>IF(CR43=0,0,CS43/CR43*100)</f>
        <v>162.79159486961922</v>
      </c>
      <c r="CV43" s="14">
        <v>2532</v>
      </c>
      <c r="CW43" s="14">
        <v>67994.27</v>
      </c>
      <c r="CX43" s="14">
        <v>43641.513333333336</v>
      </c>
      <c r="CY43" s="14">
        <v>66880.75</v>
      </c>
      <c r="CZ43" s="14">
        <f>CY43-CX43</f>
        <v>23239.236666666664</v>
      </c>
      <c r="DA43" s="14">
        <f>IF(CX43=0,0,CY43/CX43*100)</f>
        <v>153.25029975281944</v>
      </c>
      <c r="DB43" s="14">
        <v>174660</v>
      </c>
      <c r="DC43" s="14">
        <v>174660</v>
      </c>
      <c r="DD43" s="14">
        <v>116056.66666666666</v>
      </c>
      <c r="DE43" s="14">
        <v>111295.72</v>
      </c>
      <c r="DF43" s="14">
        <f>DE43-DD43</f>
        <v>-4760.9466666666558</v>
      </c>
      <c r="DG43" s="14">
        <f>IF(DD43=0,0,DE43/DD43*100)</f>
        <v>95.897739609960666</v>
      </c>
      <c r="DH43" s="14">
        <v>0</v>
      </c>
      <c r="DI43" s="14">
        <v>0</v>
      </c>
      <c r="DJ43" s="14">
        <v>0</v>
      </c>
      <c r="DK43" s="14">
        <v>46.02</v>
      </c>
      <c r="DL43" s="14">
        <f>DK43-DJ43</f>
        <v>46.02</v>
      </c>
      <c r="DM43" s="14">
        <f>IF(DJ43=0,0,DK43/DJ43*100)</f>
        <v>0</v>
      </c>
      <c r="DN43" s="14">
        <v>0</v>
      </c>
      <c r="DO43" s="14">
        <v>299792</v>
      </c>
      <c r="DP43" s="14">
        <v>199861.33333333331</v>
      </c>
      <c r="DQ43" s="14">
        <v>299816.33</v>
      </c>
      <c r="DR43" s="14">
        <f>DQ43-DP43</f>
        <v>99954.996666666702</v>
      </c>
      <c r="DS43" s="14">
        <f>IF(DP43=0,0,DQ43/DP43*100)</f>
        <v>150.01217344025193</v>
      </c>
      <c r="DT43" s="14">
        <v>79600</v>
      </c>
      <c r="DU43" s="14">
        <v>79600</v>
      </c>
      <c r="DV43" s="14">
        <v>72133.333333333328</v>
      </c>
      <c r="DW43" s="14">
        <v>53960.72</v>
      </c>
      <c r="DX43" s="14">
        <f>DW43-DV43</f>
        <v>-18172.613333333327</v>
      </c>
      <c r="DY43" s="14">
        <f>IF(DV43=0,0,DW43/DV43*100)</f>
        <v>74.806913123844737</v>
      </c>
      <c r="DZ43" s="14">
        <v>0</v>
      </c>
      <c r="EA43" s="14">
        <v>0</v>
      </c>
      <c r="EB43" s="14">
        <v>0</v>
      </c>
      <c r="EC43" s="14">
        <v>653.30999999999995</v>
      </c>
      <c r="ED43" s="14">
        <f>EC43-EB43</f>
        <v>653.30999999999995</v>
      </c>
      <c r="EE43" s="14">
        <f>IF(EB43=0,0,EC43/EB43*100)</f>
        <v>0</v>
      </c>
      <c r="EF43" s="14">
        <v>4000</v>
      </c>
      <c r="EG43" s="14">
        <v>4000</v>
      </c>
      <c r="EH43" s="14">
        <v>2933.333333333333</v>
      </c>
      <c r="EI43" s="14">
        <v>6253.95</v>
      </c>
      <c r="EJ43" s="14">
        <f>EI43-EH43</f>
        <v>3320.6166666666668</v>
      </c>
      <c r="EK43" s="14">
        <f>IF(EH43=0,0,EI43/EH43*100)</f>
        <v>213.20284090909092</v>
      </c>
    </row>
  </sheetData>
  <mergeCells count="30">
    <mergeCell ref="DT7:DY7"/>
    <mergeCell ref="DZ7:EE7"/>
    <mergeCell ref="EF7:EK7"/>
    <mergeCell ref="A42:C42"/>
    <mergeCell ref="A43:C43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2019-09-02T08:01:09Z</dcterms:created>
  <dcterms:modified xsi:type="dcterms:W3CDTF">2019-09-02T08:02:06Z</dcterms:modified>
</cp:coreProperties>
</file>