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tabRatio="357" activeTab="0"/>
  </bookViews>
  <sheets>
    <sheet name="дод.2" sheetId="1" r:id="rId1"/>
  </sheets>
  <definedNames>
    <definedName name="_xlfn.AGGREGATE" hidden="1">#NAME?</definedName>
    <definedName name="_xlnm.Print_Titles" localSheetId="0">'дод.2'!$5:$9</definedName>
    <definedName name="_xlnm.Print_Area" localSheetId="0">'дод.2'!$B$1:$R$86</definedName>
  </definedNames>
  <calcPr fullCalcOnLoad="1"/>
</workbook>
</file>

<file path=xl/sharedStrings.xml><?xml version="1.0" encoding="utf-8"?>
<sst xmlns="http://schemas.openxmlformats.org/spreadsheetml/2006/main" count="189" uniqueCount="144">
  <si>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</si>
  <si>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</si>
  <si>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</si>
  <si>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</si>
  <si>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</si>
  <si>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</si>
  <si>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</si>
  <si>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</si>
  <si>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</si>
  <si>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</si>
  <si>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Компенсаційні виплати за пільговий проїзд окремих категорій громадян на залізничному транспорті</t>
  </si>
  <si>
    <t>250404</t>
  </si>
  <si>
    <t>070101</t>
  </si>
  <si>
    <t>070201</t>
  </si>
  <si>
    <t>070401</t>
  </si>
  <si>
    <t>070802</t>
  </si>
  <si>
    <t>070804</t>
  </si>
  <si>
    <t>080101</t>
  </si>
  <si>
    <t>080800</t>
  </si>
  <si>
    <t>090203</t>
  </si>
  <si>
    <t>090214</t>
  </si>
  <si>
    <t>091205</t>
  </si>
  <si>
    <t>170302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</si>
  <si>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</si>
  <si>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</si>
  <si>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0111</t>
  </si>
  <si>
    <t>1040</t>
  </si>
  <si>
    <t>0810</t>
  </si>
  <si>
    <t>0133</t>
  </si>
  <si>
    <t>0180</t>
  </si>
  <si>
    <t>0910</t>
  </si>
  <si>
    <t>0921</t>
  </si>
  <si>
    <t>0960</t>
  </si>
  <si>
    <t>0990</t>
  </si>
  <si>
    <t>1070</t>
  </si>
  <si>
    <t>1010</t>
  </si>
  <si>
    <t>0828</t>
  </si>
  <si>
    <t>0824</t>
  </si>
  <si>
    <t>Надання дошкільної освіти</t>
  </si>
  <si>
    <t>1090</t>
  </si>
  <si>
    <t>06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</si>
  <si>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</si>
  <si>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</si>
  <si>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</si>
  <si>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</si>
  <si>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 xml:space="preserve">Інша діяльність у сфері державного управління </t>
  </si>
  <si>
    <t xml:space="preserve">Інші субвенції з місцевого бюджету </t>
  </si>
  <si>
    <t>Інші  заходи у сфері соціального захисту і соціального забезпечення</t>
  </si>
  <si>
    <t>3242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</si>
  <si>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</si>
  <si>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</si>
  <si>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</si>
  <si>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</si>
  <si>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 xml:space="preserve">Інші заходи та заклади молодіжної політики 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</si>
  <si>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</si>
  <si>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</si>
  <si>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</si>
  <si>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Інші програми  та заходи у сфері освіти</t>
  </si>
  <si>
    <t>Забезпечення діяльності інклюзівно-ресурсних центрів</t>
  </si>
  <si>
    <t>Забезпечення діяльності іншіх закладів у сфері соціального захисту і соціального забезпечення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</si>
  <si>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</si>
  <si>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</si>
  <si>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</si>
  <si>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1013133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</si>
  <si>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</si>
  <si>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</si>
  <si>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</si>
  <si>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 закладів освіти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</si>
  <si>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</si>
  <si>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</si>
  <si>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</si>
  <si>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</si>
  <si>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</si>
  <si>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</si>
  <si>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Інші програми,заклади та заходи у сфері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</si>
  <si>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</si>
  <si>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освіти Попаснянської ОТГ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</si>
  <si>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</si>
  <si>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</si>
  <si>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0610</t>
  </si>
  <si>
    <t>Експлуатація та технічне обслуговування житлового фонду</t>
  </si>
  <si>
    <t>0620</t>
  </si>
  <si>
    <t>Забезпечення збору та вивезення сміття і відходів</t>
  </si>
  <si>
    <t>Організація благоустрію населених пунктів</t>
  </si>
  <si>
    <t>Інші дотації з місцевого бюджету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</si>
  <si>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</si>
  <si>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</si>
  <si>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</si>
  <si>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</t>
  </si>
  <si>
    <t>8710</t>
  </si>
  <si>
    <t>3710180</t>
  </si>
  <si>
    <t>3718710</t>
  </si>
  <si>
    <t>Резервний фонд місцевого бюджету</t>
  </si>
  <si>
    <t>02</t>
  </si>
  <si>
    <t>0214060</t>
  </si>
  <si>
    <t>Забезпечення діяльності палаців і будинків культури, клубів, центрів дозвілля та інших клубних закладів</t>
  </si>
  <si>
    <t>0214081</t>
  </si>
  <si>
    <t>Забезпечення діяльності інших закладів в галузі культури і мистецтва</t>
  </si>
  <si>
    <t>0211010</t>
  </si>
  <si>
    <t>0211021</t>
  </si>
  <si>
    <t>0100000</t>
  </si>
  <si>
    <t>0110000</t>
  </si>
  <si>
    <t>0200000</t>
  </si>
  <si>
    <t>0210000</t>
  </si>
  <si>
    <t>Сєвєродонецька районна державна адміністрація Луганської області (головний розпорядник)</t>
  </si>
  <si>
    <t>Сєвєродонецька районна державна адміністрація Луганської області (відповідальний виконавець)</t>
  </si>
  <si>
    <t>3700000</t>
  </si>
  <si>
    <t>3710000</t>
  </si>
  <si>
    <t>Відділ фінансів Сєвєродонецької районної державної адміністрації Луганської області (головний розпорядник)</t>
  </si>
  <si>
    <t>Відділ фінансів Сєвєродонецької районної державної адміністрації Луганської області (відповідальний виконавець)</t>
  </si>
  <si>
    <t>3719770</t>
  </si>
  <si>
    <t>0211070</t>
  </si>
  <si>
    <t>0111142</t>
  </si>
  <si>
    <t>1142</t>
  </si>
  <si>
    <t>Інші програми та зоходи у сфері освіти</t>
  </si>
  <si>
    <t>0218110</t>
  </si>
  <si>
    <t>0320</t>
  </si>
  <si>
    <t xml:space="preserve">Заходи  із запобігання  та ліквідації надзвичайних ситуацій та наслідків стихійного лиха  </t>
  </si>
  <si>
    <t>0213133</t>
  </si>
  <si>
    <t>0214082</t>
  </si>
  <si>
    <t>Інші заходи в галузі культури і мистецтв</t>
  </si>
  <si>
    <t>0215011</t>
  </si>
  <si>
    <t>Проведення навчально - тренувальних зборів і змагань з олімпійських видів спорту</t>
  </si>
  <si>
    <t>3719150</t>
  </si>
  <si>
    <t>9150</t>
  </si>
  <si>
    <t>0800000</t>
  </si>
  <si>
    <t>Управління соціального захисту населення Сєвєродонецької районної державної адміністрації Луганської області (головний розпорядник)</t>
  </si>
  <si>
    <t>Управління соціального захисту населення Сєвєродонецької районної державної адміністрації Луганської області (відповідальний виконавець)</t>
  </si>
  <si>
    <t>0810000</t>
  </si>
  <si>
    <t>08</t>
  </si>
  <si>
    <t>0813221</t>
  </si>
  <si>
    <t>1060</t>
  </si>
  <si>
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</si>
  <si>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0213104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</si>
  <si>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</si>
  <si>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</si>
  <si>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 xml:space="preserve">оплата праці </t>
  </si>
  <si>
    <t>Начальник відділу фінансів</t>
  </si>
  <si>
    <t>Катерина СУКАЧЕВСЬКА</t>
  </si>
  <si>
    <t>Старобільська районна рада Луганської області (головний розпорядник)</t>
  </si>
  <si>
    <t>Старобільська районна рада Луганської області (відповідальний виконавець)</t>
  </si>
  <si>
    <t>Додаток 2
до розпорядження голови районної державної адміністрації - начальника районної військової адміністрації від 18.12.2023 № 11-омс "Про районний бюджет Старобільського району на 2024 рік"</t>
  </si>
  <si>
    <t>Розподіл видатків районного бюджету на 2024 рік</t>
  </si>
  <si>
    <t>грн.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</si>
</sst>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0.000"/>
    <numFmt numFmtId="195" formatCode="#,##0.000"/>
    <numFmt numFmtId="196" formatCode="#,##0.000_ ;[Red]\-#,##0.000\ "/>
    <numFmt numFmtId="197" formatCode="0.0000"/>
    <numFmt numFmtId="198" formatCode="#,##0.0000_ ;[Red]\-#,##0.0000\ "/>
    <numFmt numFmtId="199" formatCode="#,##0.00_ ;[Red]\-#,##0.00\ "/>
    <numFmt numFmtId="200" formatCode="0.0"/>
    <numFmt numFmtId="201" formatCode="#,##0.0000"/>
    <numFmt numFmtId="202" formatCode="#,##0.0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00"/>
    <numFmt numFmtId="209" formatCode="#,##0.000000"/>
    <numFmt numFmtId="210" formatCode="#,##0.0_ ;[Red]\-#,##0.0\ 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0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1" fillId="47" borderId="8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4" fillId="0" borderId="0" applyNumberFormat="0" applyFont="0" applyFill="0" applyBorder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" fillId="3" borderId="0" applyNumberFormat="0" applyBorder="0" applyAlignment="0" applyProtection="0"/>
    <xf numFmtId="0" fontId="4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3" fontId="1" fillId="0" borderId="0" applyFont="0" applyFill="0" applyBorder="0" applyAlignment="0" applyProtection="0"/>
    <xf numFmtId="0" fontId="45" fillId="47" borderId="12" applyNumberFormat="0" applyAlignment="0" applyProtection="0"/>
    <xf numFmtId="0" fontId="17" fillId="0" borderId="13" applyNumberFormat="0" applyFill="0" applyAlignment="0" applyProtection="0"/>
    <xf numFmtId="0" fontId="46" fillId="51" borderId="0" applyNumberFormat="0" applyBorder="0" applyAlignment="0" applyProtection="0"/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52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>
      <alignment/>
    </xf>
    <xf numFmtId="0" fontId="25" fillId="0" borderId="14" xfId="0" applyNumberFormat="1" applyFont="1" applyFill="1" applyBorder="1" applyAlignment="1" applyProtection="1">
      <alignment horizontal="center" vertical="top"/>
      <protection/>
    </xf>
    <xf numFmtId="0" fontId="24" fillId="52" borderId="15" xfId="0" applyNumberFormat="1" applyFont="1" applyFill="1" applyBorder="1" applyAlignment="1" applyProtection="1">
      <alignment wrapText="1"/>
      <protection/>
    </xf>
    <xf numFmtId="0" fontId="24" fillId="52" borderId="0" xfId="0" applyFont="1" applyFill="1" applyAlignment="1">
      <alignment wrapText="1"/>
    </xf>
    <xf numFmtId="0" fontId="24" fillId="52" borderId="16" xfId="0" applyNumberFormat="1" applyFont="1" applyFill="1" applyBorder="1" applyAlignment="1" applyProtection="1">
      <alignment wrapText="1"/>
      <protection/>
    </xf>
    <xf numFmtId="0" fontId="24" fillId="52" borderId="17" xfId="0" applyNumberFormat="1" applyFont="1" applyFill="1" applyBorder="1" applyAlignment="1" applyProtection="1">
      <alignment wrapText="1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0" fontId="24" fillId="52" borderId="0" xfId="0" applyNumberFormat="1" applyFont="1" applyFill="1" applyAlignment="1" applyProtection="1">
      <alignment vertical="center"/>
      <protection/>
    </xf>
    <xf numFmtId="0" fontId="24" fillId="52" borderId="0" xfId="0" applyFont="1" applyFill="1" applyAlignment="1">
      <alignment vertical="center"/>
    </xf>
    <xf numFmtId="0" fontId="24" fillId="52" borderId="0" xfId="0" applyNumberFormat="1" applyFont="1" applyFill="1" applyAlignment="1" applyProtection="1">
      <alignment horizontal="center"/>
      <protection/>
    </xf>
    <xf numFmtId="0" fontId="24" fillId="52" borderId="0" xfId="0" applyFont="1" applyFill="1" applyAlignment="1">
      <alignment/>
    </xf>
    <xf numFmtId="0" fontId="24" fillId="52" borderId="18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3" borderId="0" xfId="0" applyNumberFormat="1" applyFont="1" applyFill="1" applyAlignment="1" applyProtection="1">
      <alignment horizontal="center"/>
      <protection/>
    </xf>
    <xf numFmtId="0" fontId="24" fillId="53" borderId="0" xfId="0" applyFont="1" applyFill="1" applyAlignment="1">
      <alignment/>
    </xf>
    <xf numFmtId="0" fontId="24" fillId="52" borderId="19" xfId="0" applyFont="1" applyFill="1" applyBorder="1" applyAlignment="1">
      <alignment horizontal="center" vertical="center"/>
    </xf>
    <xf numFmtId="0" fontId="24" fillId="52" borderId="19" xfId="0" applyFont="1" applyFill="1" applyBorder="1" applyAlignment="1">
      <alignment vertical="center"/>
    </xf>
    <xf numFmtId="0" fontId="24" fillId="54" borderId="19" xfId="0" applyFont="1" applyFill="1" applyBorder="1" applyAlignment="1">
      <alignment vertical="center"/>
    </xf>
    <xf numFmtId="0" fontId="24" fillId="52" borderId="0" xfId="0" applyNumberFormat="1" applyFont="1" applyFill="1" applyAlignment="1" applyProtection="1">
      <alignment/>
      <protection/>
    </xf>
    <xf numFmtId="195" fontId="24" fillId="52" borderId="0" xfId="0" applyNumberFormat="1" applyFont="1" applyFill="1" applyAlignment="1">
      <alignment/>
    </xf>
    <xf numFmtId="194" fontId="24" fillId="0" borderId="0" xfId="0" applyNumberFormat="1" applyFont="1" applyFill="1" applyAlignment="1" applyProtection="1">
      <alignment/>
      <protection/>
    </xf>
    <xf numFmtId="195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4" fillId="53" borderId="19" xfId="0" applyNumberFormat="1" applyFont="1" applyFill="1" applyBorder="1" applyAlignment="1" applyProtection="1">
      <alignment horizontal="center" vertical="center" wrapText="1"/>
      <protection/>
    </xf>
    <xf numFmtId="0" fontId="24" fillId="53" borderId="19" xfId="0" applyNumberFormat="1" applyFont="1" applyFill="1" applyBorder="1" applyAlignment="1" applyProtection="1">
      <alignment horizontal="center" vertical="center" wrapText="1"/>
      <protection/>
    </xf>
    <xf numFmtId="1" fontId="24" fillId="52" borderId="19" xfId="0" applyNumberFormat="1" applyFont="1" applyFill="1" applyBorder="1" applyAlignment="1" applyProtection="1">
      <alignment horizontal="center" vertical="center" wrapText="1"/>
      <protection/>
    </xf>
    <xf numFmtId="1" fontId="24" fillId="53" borderId="19" xfId="0" applyNumberFormat="1" applyFont="1" applyFill="1" applyBorder="1" applyAlignment="1" applyProtection="1">
      <alignment horizontal="center" vertical="center" wrapText="1"/>
      <protection/>
    </xf>
    <xf numFmtId="49" fontId="1" fillId="53" borderId="19" xfId="0" applyNumberFormat="1" applyFont="1" applyFill="1" applyBorder="1" applyAlignment="1" applyProtection="1">
      <alignment horizontal="center" vertical="center"/>
      <protection/>
    </xf>
    <xf numFmtId="0" fontId="1" fillId="53" borderId="19" xfId="0" applyFont="1" applyFill="1" applyBorder="1" applyAlignment="1">
      <alignment vertical="center" wrapText="1"/>
    </xf>
    <xf numFmtId="49" fontId="1" fillId="52" borderId="19" xfId="0" applyNumberFormat="1" applyFont="1" applyFill="1" applyBorder="1" applyAlignment="1">
      <alignment horizontal="center" vertical="center" wrapText="1"/>
    </xf>
    <xf numFmtId="49" fontId="1" fillId="54" borderId="19" xfId="0" applyNumberFormat="1" applyFont="1" applyFill="1" applyBorder="1" applyAlignment="1">
      <alignment horizontal="center" vertical="center" wrapText="1"/>
    </xf>
    <xf numFmtId="194" fontId="24" fillId="52" borderId="0" xfId="0" applyNumberFormat="1" applyFont="1" applyFill="1" applyAlignment="1">
      <alignment vertical="center"/>
    </xf>
    <xf numFmtId="49" fontId="24" fillId="53" borderId="19" xfId="0" applyNumberFormat="1" applyFont="1" applyFill="1" applyBorder="1" applyAlignment="1" applyProtection="1">
      <alignment horizontal="center" vertical="center"/>
      <protection/>
    </xf>
    <xf numFmtId="49" fontId="24" fillId="52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center" wrapText="1"/>
    </xf>
    <xf numFmtId="4" fontId="24" fillId="0" borderId="19" xfId="0" applyNumberFormat="1" applyFont="1" applyBorder="1" applyAlignment="1" quotePrefix="1">
      <alignment horizontal="center" vertical="center" wrapText="1"/>
    </xf>
    <xf numFmtId="4" fontId="24" fillId="0" borderId="19" xfId="0" applyNumberFormat="1" applyFont="1" applyBorder="1" applyAlignment="1" quotePrefix="1">
      <alignment vertical="center" wrapText="1"/>
    </xf>
    <xf numFmtId="49" fontId="24" fillId="0" borderId="19" xfId="0" applyNumberFormat="1" applyFont="1" applyBorder="1" applyAlignment="1" quotePrefix="1">
      <alignment horizontal="center" vertical="center" wrapText="1"/>
    </xf>
    <xf numFmtId="49" fontId="48" fillId="52" borderId="19" xfId="0" applyNumberFormat="1" applyFont="1" applyFill="1" applyBorder="1" applyAlignment="1">
      <alignment horizontal="center" vertical="center" wrapText="1"/>
    </xf>
    <xf numFmtId="49" fontId="49" fillId="52" borderId="19" xfId="0" applyNumberFormat="1" applyFont="1" applyFill="1" applyBorder="1" applyAlignment="1">
      <alignment horizontal="center" vertical="center" wrapText="1"/>
    </xf>
    <xf numFmtId="194" fontId="24" fillId="52" borderId="0" xfId="0" applyNumberFormat="1" applyFont="1" applyFill="1" applyAlignment="1">
      <alignment/>
    </xf>
    <xf numFmtId="49" fontId="24" fillId="52" borderId="19" xfId="100" applyNumberFormat="1" applyFont="1" applyFill="1" applyBorder="1" applyAlignment="1">
      <alignment horizontal="center" vertical="center" wrapText="1"/>
      <protection/>
    </xf>
    <xf numFmtId="0" fontId="24" fillId="52" borderId="19" xfId="100" applyFont="1" applyFill="1" applyBorder="1" applyAlignment="1">
      <alignment horizontal="center" vertical="center" wrapText="1"/>
      <protection/>
    </xf>
    <xf numFmtId="0" fontId="24" fillId="52" borderId="19" xfId="100" applyFont="1" applyFill="1" applyBorder="1" applyAlignment="1">
      <alignment vertical="center"/>
      <protection/>
    </xf>
    <xf numFmtId="0" fontId="24" fillId="52" borderId="19" xfId="0" applyFont="1" applyFill="1" applyBorder="1" applyAlignment="1">
      <alignment horizontal="center" vertical="center" wrapText="1"/>
    </xf>
    <xf numFmtId="49" fontId="24" fillId="54" borderId="19" xfId="0" applyNumberFormat="1" applyFont="1" applyFill="1" applyBorder="1" applyAlignment="1">
      <alignment horizontal="center" vertical="center" wrapText="1"/>
    </xf>
    <xf numFmtId="0" fontId="24" fillId="52" borderId="19" xfId="0" applyFont="1" applyFill="1" applyBorder="1" applyAlignment="1">
      <alignment vertical="center" wrapText="1"/>
    </xf>
    <xf numFmtId="0" fontId="24" fillId="53" borderId="19" xfId="0" applyFont="1" applyFill="1" applyBorder="1" applyAlignment="1">
      <alignment horizontal="center" vertical="center"/>
    </xf>
    <xf numFmtId="0" fontId="24" fillId="53" borderId="19" xfId="0" applyFont="1" applyFill="1" applyBorder="1" applyAlignment="1">
      <alignment horizontal="center" vertical="center" wrapText="1"/>
    </xf>
    <xf numFmtId="49" fontId="24" fillId="53" borderId="19" xfId="0" applyNumberFormat="1" applyFont="1" applyFill="1" applyBorder="1" applyAlignment="1">
      <alignment horizontal="center" vertical="center" wrapText="1"/>
    </xf>
    <xf numFmtId="0" fontId="24" fillId="0" borderId="19" xfId="99" applyFont="1" applyBorder="1" applyAlignment="1">
      <alignment vertical="center" wrapText="1"/>
      <protection/>
    </xf>
    <xf numFmtId="0" fontId="24" fillId="54" borderId="19" xfId="0" applyFont="1" applyFill="1" applyBorder="1" applyAlignment="1">
      <alignment horizontal="center" vertical="center" wrapText="1"/>
    </xf>
    <xf numFmtId="49" fontId="1" fillId="53" borderId="19" xfId="0" applyNumberFormat="1" applyFont="1" applyFill="1" applyBorder="1" applyAlignment="1">
      <alignment horizontal="center" vertical="center" wrapText="1"/>
    </xf>
    <xf numFmtId="0" fontId="1" fillId="53" borderId="19" xfId="0" applyFont="1" applyFill="1" applyBorder="1" applyAlignment="1">
      <alignment horizontal="center" vertical="center" wrapText="1"/>
    </xf>
    <xf numFmtId="49" fontId="24" fillId="55" borderId="19" xfId="0" applyNumberFormat="1" applyFont="1" applyFill="1" applyBorder="1" applyAlignment="1" applyProtection="1">
      <alignment horizontal="center" vertical="center"/>
      <protection/>
    </xf>
    <xf numFmtId="0" fontId="24" fillId="55" borderId="19" xfId="0" applyFont="1" applyFill="1" applyBorder="1" applyAlignment="1">
      <alignment horizontal="center" vertical="center" wrapText="1"/>
    </xf>
    <xf numFmtId="49" fontId="24" fillId="55" borderId="19" xfId="0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vertical="center" wrapText="1"/>
    </xf>
    <xf numFmtId="0" fontId="1" fillId="55" borderId="19" xfId="0" applyFont="1" applyFill="1" applyBorder="1" applyAlignment="1">
      <alignment horizontal="center" vertical="center" wrapText="1"/>
    </xf>
    <xf numFmtId="194" fontId="24" fillId="53" borderId="0" xfId="0" applyNumberFormat="1" applyFont="1" applyFill="1" applyAlignment="1">
      <alignment/>
    </xf>
    <xf numFmtId="0" fontId="24" fillId="0" borderId="19" xfId="103" applyFont="1" applyBorder="1" applyAlignment="1">
      <alignment wrapText="1"/>
      <protection/>
    </xf>
    <xf numFmtId="0" fontId="24" fillId="55" borderId="19" xfId="103" applyFont="1" applyFill="1" applyBorder="1" applyAlignment="1">
      <alignment wrapText="1"/>
      <protection/>
    </xf>
    <xf numFmtId="49" fontId="49" fillId="52" borderId="19" xfId="0" applyNumberFormat="1" applyFont="1" applyFill="1" applyBorder="1" applyAlignment="1" applyProtection="1">
      <alignment horizontal="center" vertical="center"/>
      <protection/>
    </xf>
    <xf numFmtId="0" fontId="24" fillId="53" borderId="19" xfId="0" applyFont="1" applyFill="1" applyBorder="1" applyAlignment="1">
      <alignment vertical="center" wrapText="1"/>
    </xf>
    <xf numFmtId="0" fontId="24" fillId="52" borderId="19" xfId="0" applyNumberFormat="1" applyFont="1" applyFill="1" applyBorder="1" applyAlignment="1" applyProtection="1">
      <alignment vertical="center"/>
      <protection/>
    </xf>
    <xf numFmtId="0" fontId="24" fillId="52" borderId="0" xfId="0" applyNumberFormat="1" applyFont="1" applyFill="1" applyBorder="1" applyAlignment="1" applyProtection="1">
      <alignment/>
      <protection/>
    </xf>
    <xf numFmtId="0" fontId="24" fillId="52" borderId="0" xfId="0" applyFont="1" applyFill="1" applyBorder="1" applyAlignment="1">
      <alignment horizontal="center" wrapText="1"/>
    </xf>
    <xf numFmtId="49" fontId="24" fillId="52" borderId="0" xfId="0" applyNumberFormat="1" applyFont="1" applyFill="1" applyBorder="1" applyAlignment="1">
      <alignment horizontal="center" wrapText="1"/>
    </xf>
    <xf numFmtId="194" fontId="1" fillId="52" borderId="0" xfId="0" applyNumberFormat="1" applyFont="1" applyFill="1" applyBorder="1" applyAlignment="1">
      <alignment/>
    </xf>
    <xf numFmtId="4" fontId="27" fillId="52" borderId="0" xfId="93" applyNumberFormat="1" applyFont="1" applyFill="1" applyBorder="1" applyAlignment="1">
      <alignment/>
      <protection/>
    </xf>
    <xf numFmtId="194" fontId="23" fillId="52" borderId="0" xfId="93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4" fillId="52" borderId="0" xfId="0" applyNumberFormat="1" applyFont="1" applyFill="1" applyBorder="1" applyAlignment="1" applyProtection="1">
      <alignment vertical="center"/>
      <protection/>
    </xf>
    <xf numFmtId="194" fontId="24" fillId="0" borderId="0" xfId="0" applyNumberFormat="1" applyFont="1" applyFill="1" applyAlignment="1" applyProtection="1">
      <alignment vertical="center"/>
      <protection/>
    </xf>
    <xf numFmtId="194" fontId="1" fillId="0" borderId="0" xfId="0" applyNumberFormat="1" applyFont="1" applyFill="1" applyAlignment="1" applyProtection="1">
      <alignment vertical="center"/>
      <protection/>
    </xf>
    <xf numFmtId="0" fontId="1" fillId="52" borderId="0" xfId="0" applyNumberFormat="1" applyFont="1" applyFill="1" applyBorder="1" applyAlignment="1" applyProtection="1">
      <alignment vertical="center"/>
      <protection/>
    </xf>
    <xf numFmtId="194" fontId="1" fillId="52" borderId="0" xfId="0" applyNumberFormat="1" applyFont="1" applyFill="1" applyBorder="1" applyAlignment="1" applyProtection="1">
      <alignment horizontal="right" vertical="center"/>
      <protection/>
    </xf>
    <xf numFmtId="195" fontId="24" fillId="52" borderId="0" xfId="0" applyNumberFormat="1" applyFont="1" applyFill="1" applyAlignment="1">
      <alignment vertical="center"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horizontal="right" wrapText="1"/>
      <protection/>
    </xf>
    <xf numFmtId="3" fontId="27" fillId="53" borderId="19" xfId="93" applyNumberFormat="1" applyFont="1" applyFill="1" applyBorder="1" applyAlignment="1">
      <alignment horizontal="right" vertical="center"/>
      <protection/>
    </xf>
    <xf numFmtId="3" fontId="27" fillId="0" borderId="19" xfId="93" applyNumberFormat="1" applyFont="1" applyFill="1" applyBorder="1" applyAlignment="1">
      <alignment horizontal="right" vertical="center"/>
      <protection/>
    </xf>
    <xf numFmtId="3" fontId="1" fillId="53" borderId="19" xfId="93" applyNumberFormat="1" applyFont="1" applyFill="1" applyBorder="1" applyAlignment="1">
      <alignment horizontal="right" vertical="center"/>
      <protection/>
    </xf>
    <xf numFmtId="3" fontId="24" fillId="53" borderId="19" xfId="93" applyNumberFormat="1" applyFont="1" applyFill="1" applyBorder="1" applyAlignment="1">
      <alignment horizontal="right" vertical="center"/>
      <protection/>
    </xf>
    <xf numFmtId="3" fontId="24" fillId="0" borderId="19" xfId="93" applyNumberFormat="1" applyFont="1" applyFill="1" applyBorder="1" applyAlignment="1">
      <alignment horizontal="right" vertical="center"/>
      <protection/>
    </xf>
    <xf numFmtId="3" fontId="1" fillId="0" borderId="19" xfId="93" applyNumberFormat="1" applyFont="1" applyFill="1" applyBorder="1" applyAlignment="1">
      <alignment horizontal="right" vertical="center"/>
      <protection/>
    </xf>
    <xf numFmtId="3" fontId="23" fillId="53" borderId="19" xfId="93" applyNumberFormat="1" applyFont="1" applyFill="1" applyBorder="1" applyAlignment="1">
      <alignment horizontal="right" vertical="center"/>
      <protection/>
    </xf>
    <xf numFmtId="3" fontId="23" fillId="0" borderId="19" xfId="93" applyNumberFormat="1" applyFont="1" applyFill="1" applyBorder="1" applyAlignment="1">
      <alignment horizontal="right" vertical="center"/>
      <protection/>
    </xf>
    <xf numFmtId="3" fontId="24" fillId="53" borderId="19" xfId="0" applyNumberFormat="1" applyFont="1" applyFill="1" applyBorder="1" applyAlignment="1">
      <alignment horizontal="right" vertical="center"/>
    </xf>
    <xf numFmtId="3" fontId="1" fillId="56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1" fontId="24" fillId="0" borderId="14" xfId="0" applyNumberFormat="1" applyFont="1" applyFill="1" applyBorder="1" applyAlignment="1" applyProtection="1">
      <alignment horizontal="center" vertical="center"/>
      <protection/>
    </xf>
    <xf numFmtId="194" fontId="24" fillId="52" borderId="0" xfId="0" applyNumberFormat="1" applyFont="1" applyFill="1" applyBorder="1" applyAlignment="1" applyProtection="1">
      <alignment horizontal="left" vertical="center" wrapText="1"/>
      <protection/>
    </xf>
    <xf numFmtId="0" fontId="24" fillId="52" borderId="0" xfId="0" applyNumberFormat="1" applyFont="1" applyFill="1" applyBorder="1" applyAlignment="1" applyProtection="1">
      <alignment horizontal="left" vertical="center" wrapText="1"/>
      <protection/>
    </xf>
    <xf numFmtId="0" fontId="24" fillId="53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4" fillId="53" borderId="0" xfId="0" applyNumberFormat="1" applyFont="1" applyFill="1" applyAlignment="1" applyProtection="1">
      <alignment horizontal="left" vertical="top" wrapText="1"/>
      <protection/>
    </xf>
    <xf numFmtId="0" fontId="24" fillId="53" borderId="0" xfId="0" applyFont="1" applyFill="1" applyAlignment="1">
      <alignment horizontal="left" vertical="top"/>
    </xf>
    <xf numFmtId="0" fontId="24" fillId="0" borderId="0" xfId="0" applyNumberFormat="1" applyFont="1" applyFill="1" applyAlignment="1" applyProtection="1">
      <alignment horizontal="left" vertical="top" wrapText="1"/>
      <protection/>
    </xf>
    <xf numFmtId="0" fontId="24" fillId="0" borderId="0" xfId="0" applyFont="1" applyAlignment="1">
      <alignment horizontal="left" vertical="top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4" xfId="101"/>
    <cellStyle name="Обычный 5" xfId="102"/>
    <cellStyle name="Обычный_Зміни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ередній" xfId="114"/>
    <cellStyle name="Стиль 1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showZeros="0" tabSelected="1" zoomScale="84" zoomScaleNormal="84" zoomScaleSheetLayoutView="84" workbookViewId="0" topLeftCell="B1">
      <selection activeCell="I89" sqref="I89"/>
    </sheetView>
  </sheetViews>
  <sheetFormatPr defaultColWidth="9.33203125" defaultRowHeight="12.75"/>
  <cols>
    <col min="1" max="1" width="3.83203125" style="1" hidden="1" customWidth="1"/>
    <col min="2" max="2" width="17.16015625" style="1" customWidth="1"/>
    <col min="3" max="3" width="16.83203125" style="1" customWidth="1"/>
    <col min="4" max="4" width="1.3359375" style="1" hidden="1" customWidth="1"/>
    <col min="5" max="5" width="14.16015625" style="1" customWidth="1"/>
    <col min="6" max="6" width="61.33203125" style="1" customWidth="1"/>
    <col min="7" max="7" width="16.5" style="1" customWidth="1"/>
    <col min="8" max="8" width="16.83203125" style="1" customWidth="1"/>
    <col min="9" max="9" width="16.66015625" style="1" customWidth="1"/>
    <col min="10" max="10" width="12.66015625" style="1" customWidth="1"/>
    <col min="11" max="11" width="10.16015625" style="1" customWidth="1"/>
    <col min="12" max="12" width="11.83203125" style="1" customWidth="1"/>
    <col min="13" max="14" width="10.5" style="1" customWidth="1"/>
    <col min="15" max="15" width="11.16015625" style="1" customWidth="1"/>
    <col min="16" max="16" width="12.16015625" style="1" customWidth="1"/>
    <col min="17" max="17" width="13.5" style="1" customWidth="1"/>
    <col min="18" max="18" width="17.5" style="1" customWidth="1"/>
    <col min="19" max="19" width="12.33203125" style="3" customWidth="1"/>
    <col min="20" max="20" width="13.16015625" style="3" customWidth="1"/>
    <col min="21" max="16384" width="9.33203125" style="3" customWidth="1"/>
  </cols>
  <sheetData>
    <row r="1" spans="3:18" ht="99" customHeigh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99" t="s">
        <v>141</v>
      </c>
      <c r="P1" s="100"/>
      <c r="Q1" s="100"/>
      <c r="R1" s="100"/>
    </row>
    <row r="2" spans="2:18" ht="17.25" customHeight="1">
      <c r="B2" s="98" t="s">
        <v>142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9" ht="12.75">
      <c r="B3" s="94">
        <v>1231620000</v>
      </c>
      <c r="F3" s="3"/>
      <c r="G3" s="3"/>
      <c r="H3" s="3"/>
      <c r="I3" s="3"/>
      <c r="J3" s="3"/>
      <c r="K3" s="3"/>
      <c r="L3" s="3"/>
      <c r="M3" s="3"/>
      <c r="N3" s="3"/>
      <c r="O3" s="101"/>
      <c r="P3" s="102"/>
      <c r="Q3" s="102"/>
      <c r="R3" s="102"/>
      <c r="S3" s="2"/>
    </row>
    <row r="4" spans="2:18" ht="13.5" customHeight="1">
      <c r="B4" s="4" t="s">
        <v>64</v>
      </c>
      <c r="C4" s="3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 t="s">
        <v>143</v>
      </c>
    </row>
    <row r="5" spans="1:18" s="6" customFormat="1" ht="21.75" customHeight="1">
      <c r="A5" s="5"/>
      <c r="B5" s="97" t="s">
        <v>60</v>
      </c>
      <c r="C5" s="97" t="s">
        <v>61</v>
      </c>
      <c r="D5" s="26"/>
      <c r="E5" s="97" t="s">
        <v>55</v>
      </c>
      <c r="F5" s="97" t="s">
        <v>62</v>
      </c>
      <c r="G5" s="97" t="s">
        <v>0</v>
      </c>
      <c r="H5" s="97"/>
      <c r="I5" s="97"/>
      <c r="J5" s="97"/>
      <c r="K5" s="97"/>
      <c r="L5" s="97" t="s">
        <v>1</v>
      </c>
      <c r="M5" s="97"/>
      <c r="N5" s="97"/>
      <c r="O5" s="97"/>
      <c r="P5" s="97"/>
      <c r="Q5" s="97"/>
      <c r="R5" s="97" t="s">
        <v>2</v>
      </c>
    </row>
    <row r="6" spans="1:18" s="6" customFormat="1" ht="16.5" customHeight="1">
      <c r="A6" s="7"/>
      <c r="B6" s="97"/>
      <c r="C6" s="97"/>
      <c r="D6" s="27"/>
      <c r="E6" s="97"/>
      <c r="F6" s="97"/>
      <c r="G6" s="97" t="s">
        <v>54</v>
      </c>
      <c r="H6" s="97" t="s">
        <v>3</v>
      </c>
      <c r="I6" s="97" t="s">
        <v>4</v>
      </c>
      <c r="J6" s="97"/>
      <c r="K6" s="97" t="s">
        <v>5</v>
      </c>
      <c r="L6" s="97" t="s">
        <v>54</v>
      </c>
      <c r="M6" s="97" t="s">
        <v>56</v>
      </c>
      <c r="N6" s="97" t="s">
        <v>3</v>
      </c>
      <c r="O6" s="97" t="s">
        <v>4</v>
      </c>
      <c r="P6" s="97"/>
      <c r="Q6" s="97" t="s">
        <v>5</v>
      </c>
      <c r="R6" s="97"/>
    </row>
    <row r="7" spans="1:18" s="6" customFormat="1" ht="20.25" customHeight="1">
      <c r="A7" s="8"/>
      <c r="B7" s="97"/>
      <c r="C7" s="97"/>
      <c r="D7" s="27"/>
      <c r="E7" s="97"/>
      <c r="F7" s="97"/>
      <c r="G7" s="97"/>
      <c r="H7" s="97"/>
      <c r="I7" s="97" t="s">
        <v>136</v>
      </c>
      <c r="J7" s="97" t="s">
        <v>6</v>
      </c>
      <c r="K7" s="97"/>
      <c r="L7" s="97"/>
      <c r="M7" s="97"/>
      <c r="N7" s="97"/>
      <c r="O7" s="97" t="s">
        <v>136</v>
      </c>
      <c r="P7" s="97" t="s">
        <v>6</v>
      </c>
      <c r="Q7" s="97"/>
      <c r="R7" s="97"/>
    </row>
    <row r="8" spans="1:18" s="6" customFormat="1" ht="44.25" customHeight="1">
      <c r="A8" s="9"/>
      <c r="B8" s="97"/>
      <c r="C8" s="97"/>
      <c r="D8" s="2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6" customFormat="1" ht="18.75" customHeight="1">
      <c r="A9" s="9"/>
      <c r="B9" s="28">
        <v>1</v>
      </c>
      <c r="C9" s="28">
        <v>2</v>
      </c>
      <c r="D9" s="28"/>
      <c r="E9" s="28">
        <v>3</v>
      </c>
      <c r="F9" s="28">
        <v>3.71428571428571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</row>
    <row r="10" spans="1:18" s="6" customFormat="1" ht="34.5" customHeight="1">
      <c r="A10" s="9"/>
      <c r="B10" s="30" t="s">
        <v>100</v>
      </c>
      <c r="C10" s="28"/>
      <c r="D10" s="28"/>
      <c r="E10" s="28"/>
      <c r="F10" s="31" t="s">
        <v>139</v>
      </c>
      <c r="G10" s="83">
        <f>G11</f>
        <v>1449400</v>
      </c>
      <c r="H10" s="83">
        <f>H11</f>
        <v>1449400</v>
      </c>
      <c r="I10" s="84">
        <f>I11</f>
        <v>1188032</v>
      </c>
      <c r="J10" s="83">
        <f>J11</f>
        <v>0</v>
      </c>
      <c r="K10" s="83">
        <f>SUM(K11:K27)</f>
        <v>0</v>
      </c>
      <c r="L10" s="83">
        <f aca="true" t="shared" si="0" ref="L10:Q10">L11</f>
        <v>0</v>
      </c>
      <c r="M10" s="83">
        <f t="shared" si="0"/>
        <v>0</v>
      </c>
      <c r="N10" s="83">
        <f t="shared" si="0"/>
        <v>0</v>
      </c>
      <c r="O10" s="83">
        <f t="shared" si="0"/>
        <v>0</v>
      </c>
      <c r="P10" s="83">
        <f t="shared" si="0"/>
        <v>0</v>
      </c>
      <c r="Q10" s="83">
        <f t="shared" si="0"/>
        <v>0</v>
      </c>
      <c r="R10" s="85">
        <f aca="true" t="shared" si="1" ref="R10:R62">L10+G10</f>
        <v>1449400</v>
      </c>
    </row>
    <row r="11" spans="1:19" s="11" customFormat="1" ht="26.25">
      <c r="A11" s="10"/>
      <c r="B11" s="30" t="s">
        <v>101</v>
      </c>
      <c r="C11" s="32" t="s">
        <v>88</v>
      </c>
      <c r="D11" s="33"/>
      <c r="E11" s="32"/>
      <c r="F11" s="31" t="s">
        <v>140</v>
      </c>
      <c r="G11" s="83">
        <f>G12+G13</f>
        <v>1449400</v>
      </c>
      <c r="H11" s="83">
        <f>H12+H13</f>
        <v>1449400</v>
      </c>
      <c r="I11" s="84">
        <f>I12+I13</f>
        <v>1188032</v>
      </c>
      <c r="J11" s="83">
        <f aca="true" t="shared" si="2" ref="J11:Q11">SUM(J12)</f>
        <v>0</v>
      </c>
      <c r="K11" s="83">
        <f t="shared" si="2"/>
        <v>0</v>
      </c>
      <c r="L11" s="83">
        <f t="shared" si="2"/>
        <v>0</v>
      </c>
      <c r="M11" s="83">
        <f t="shared" si="2"/>
        <v>0</v>
      </c>
      <c r="N11" s="83">
        <f t="shared" si="2"/>
        <v>0</v>
      </c>
      <c r="O11" s="83">
        <f t="shared" si="2"/>
        <v>0</v>
      </c>
      <c r="P11" s="83">
        <f t="shared" si="2"/>
        <v>0</v>
      </c>
      <c r="Q11" s="83">
        <f t="shared" si="2"/>
        <v>0</v>
      </c>
      <c r="R11" s="85">
        <f t="shared" si="1"/>
        <v>1449400</v>
      </c>
      <c r="S11" s="34"/>
    </row>
    <row r="12" spans="1:18" s="13" customFormat="1" ht="60.75" customHeight="1">
      <c r="A12" s="12"/>
      <c r="B12" s="35" t="s">
        <v>85</v>
      </c>
      <c r="C12" s="36" t="s">
        <v>86</v>
      </c>
      <c r="D12" s="37" t="s">
        <v>86</v>
      </c>
      <c r="E12" s="38" t="s">
        <v>25</v>
      </c>
      <c r="F12" s="39" t="s">
        <v>87</v>
      </c>
      <c r="G12" s="86">
        <f>H12</f>
        <v>1449400</v>
      </c>
      <c r="H12" s="86">
        <v>1449400</v>
      </c>
      <c r="I12" s="86">
        <v>1188032</v>
      </c>
      <c r="J12" s="86"/>
      <c r="K12" s="86"/>
      <c r="L12" s="86"/>
      <c r="M12" s="86"/>
      <c r="N12" s="86"/>
      <c r="O12" s="86"/>
      <c r="P12" s="86"/>
      <c r="Q12" s="86"/>
      <c r="R12" s="85">
        <f t="shared" si="1"/>
        <v>1449400</v>
      </c>
    </row>
    <row r="13" spans="1:18" s="13" customFormat="1" ht="12.75" hidden="1">
      <c r="A13" s="12"/>
      <c r="B13" s="35" t="s">
        <v>112</v>
      </c>
      <c r="C13" s="36" t="s">
        <v>113</v>
      </c>
      <c r="D13" s="37"/>
      <c r="E13" s="40" t="s">
        <v>33</v>
      </c>
      <c r="F13" s="39" t="s">
        <v>114</v>
      </c>
      <c r="G13" s="86"/>
      <c r="H13" s="86"/>
      <c r="I13" s="87"/>
      <c r="J13" s="86"/>
      <c r="K13" s="86"/>
      <c r="L13" s="86"/>
      <c r="M13" s="86"/>
      <c r="N13" s="86"/>
      <c r="O13" s="86"/>
      <c r="P13" s="86"/>
      <c r="Q13" s="86"/>
      <c r="R13" s="85">
        <f t="shared" si="1"/>
        <v>0</v>
      </c>
    </row>
    <row r="14" spans="1:18" s="13" customFormat="1" ht="33.75" customHeight="1" hidden="1">
      <c r="A14" s="12"/>
      <c r="B14" s="30" t="s">
        <v>102</v>
      </c>
      <c r="C14" s="36"/>
      <c r="D14" s="37"/>
      <c r="E14" s="38"/>
      <c r="F14" s="31" t="s">
        <v>104</v>
      </c>
      <c r="G14" s="85">
        <f>G15</f>
        <v>0</v>
      </c>
      <c r="H14" s="85">
        <f aca="true" t="shared" si="3" ref="H14:Q14">H15</f>
        <v>0</v>
      </c>
      <c r="I14" s="88">
        <f>I15</f>
        <v>0</v>
      </c>
      <c r="J14" s="85"/>
      <c r="K14" s="85">
        <f t="shared" si="3"/>
        <v>0</v>
      </c>
      <c r="L14" s="85">
        <f t="shared" si="3"/>
        <v>0</v>
      </c>
      <c r="M14" s="85">
        <f t="shared" si="3"/>
        <v>0</v>
      </c>
      <c r="N14" s="85">
        <f t="shared" si="3"/>
        <v>0</v>
      </c>
      <c r="O14" s="85">
        <f t="shared" si="3"/>
        <v>0</v>
      </c>
      <c r="P14" s="85">
        <f t="shared" si="3"/>
        <v>0</v>
      </c>
      <c r="Q14" s="85">
        <f t="shared" si="3"/>
        <v>0</v>
      </c>
      <c r="R14" s="85">
        <f>L14+G14</f>
        <v>0</v>
      </c>
    </row>
    <row r="15" spans="1:19" s="13" customFormat="1" ht="35.25" customHeight="1" hidden="1">
      <c r="A15" s="12"/>
      <c r="B15" s="35" t="s">
        <v>103</v>
      </c>
      <c r="C15" s="32" t="s">
        <v>93</v>
      </c>
      <c r="D15" s="41"/>
      <c r="E15" s="42"/>
      <c r="F15" s="31" t="s">
        <v>105</v>
      </c>
      <c r="G15" s="83">
        <f>SUM(G16:G68)</f>
        <v>0</v>
      </c>
      <c r="H15" s="83">
        <f>SUM(H16:H68)</f>
        <v>0</v>
      </c>
      <c r="I15" s="84">
        <f>SUM(I16:I68)</f>
        <v>0</v>
      </c>
      <c r="J15" s="83"/>
      <c r="K15" s="83">
        <f aca="true" t="shared" si="4" ref="K15:Q15">SUM(K16:K30)</f>
        <v>0</v>
      </c>
      <c r="L15" s="83">
        <f t="shared" si="4"/>
        <v>0</v>
      </c>
      <c r="M15" s="83">
        <f t="shared" si="4"/>
        <v>0</v>
      </c>
      <c r="N15" s="83">
        <f t="shared" si="4"/>
        <v>0</v>
      </c>
      <c r="O15" s="83">
        <f t="shared" si="4"/>
        <v>0</v>
      </c>
      <c r="P15" s="83">
        <f t="shared" si="4"/>
        <v>0</v>
      </c>
      <c r="Q15" s="83">
        <f t="shared" si="4"/>
        <v>0</v>
      </c>
      <c r="R15" s="85">
        <f>L15+G15</f>
        <v>0</v>
      </c>
      <c r="S15" s="43"/>
    </row>
    <row r="16" spans="1:19" s="13" customFormat="1" ht="12.75" hidden="1">
      <c r="A16" s="12"/>
      <c r="B16" s="35" t="s">
        <v>98</v>
      </c>
      <c r="C16" s="44" t="s">
        <v>35</v>
      </c>
      <c r="D16" s="45"/>
      <c r="E16" s="44" t="s">
        <v>30</v>
      </c>
      <c r="F16" s="46" t="s">
        <v>38</v>
      </c>
      <c r="G16" s="89">
        <f aca="true" t="shared" si="5" ref="G16:G28">H16</f>
        <v>0</v>
      </c>
      <c r="H16" s="89"/>
      <c r="I16" s="90"/>
      <c r="J16" s="89"/>
      <c r="K16" s="89"/>
      <c r="L16" s="89"/>
      <c r="M16" s="89"/>
      <c r="N16" s="89"/>
      <c r="O16" s="89"/>
      <c r="P16" s="89"/>
      <c r="Q16" s="89"/>
      <c r="R16" s="85">
        <f t="shared" si="1"/>
        <v>0</v>
      </c>
      <c r="S16" s="43"/>
    </row>
    <row r="17" spans="1:18" s="13" customFormat="1" ht="30" customHeight="1" hidden="1">
      <c r="A17" s="12"/>
      <c r="B17" s="35" t="s">
        <v>99</v>
      </c>
      <c r="C17" s="47">
        <v>1021</v>
      </c>
      <c r="D17" s="48" t="s">
        <v>19</v>
      </c>
      <c r="E17" s="36" t="s">
        <v>31</v>
      </c>
      <c r="F17" s="49" t="s">
        <v>71</v>
      </c>
      <c r="G17" s="89">
        <f t="shared" si="5"/>
        <v>0</v>
      </c>
      <c r="H17" s="91"/>
      <c r="I17" s="90"/>
      <c r="J17" s="89"/>
      <c r="K17" s="89"/>
      <c r="L17" s="89"/>
      <c r="M17" s="89"/>
      <c r="N17" s="89"/>
      <c r="O17" s="89"/>
      <c r="P17" s="89"/>
      <c r="Q17" s="89"/>
      <c r="R17" s="85">
        <f t="shared" si="1"/>
        <v>0</v>
      </c>
    </row>
    <row r="18" spans="1:18" s="13" customFormat="1" ht="34.5" customHeight="1" hidden="1">
      <c r="A18" s="12"/>
      <c r="B18" s="35" t="s">
        <v>111</v>
      </c>
      <c r="C18" s="47">
        <v>1070</v>
      </c>
      <c r="D18" s="48" t="s">
        <v>20</v>
      </c>
      <c r="E18" s="36" t="s">
        <v>32</v>
      </c>
      <c r="F18" s="49" t="s">
        <v>66</v>
      </c>
      <c r="G18" s="89">
        <f t="shared" si="5"/>
        <v>0</v>
      </c>
      <c r="H18" s="91"/>
      <c r="I18" s="90"/>
      <c r="J18" s="89"/>
      <c r="K18" s="89"/>
      <c r="L18" s="89"/>
      <c r="M18" s="89"/>
      <c r="N18" s="89"/>
      <c r="O18" s="89"/>
      <c r="P18" s="89"/>
      <c r="Q18" s="89"/>
      <c r="R18" s="85">
        <f>L18+G18</f>
        <v>0</v>
      </c>
    </row>
    <row r="19" spans="1:18" s="13" customFormat="1" ht="38.25" customHeight="1" hidden="1">
      <c r="A19" s="12"/>
      <c r="B19" s="50"/>
      <c r="C19" s="47">
        <v>3035</v>
      </c>
      <c r="D19" s="48" t="s">
        <v>22</v>
      </c>
      <c r="E19" s="36" t="s">
        <v>34</v>
      </c>
      <c r="F19" s="49" t="s">
        <v>10</v>
      </c>
      <c r="G19" s="89">
        <f t="shared" si="5"/>
        <v>0</v>
      </c>
      <c r="H19" s="91"/>
      <c r="I19" s="90"/>
      <c r="J19" s="89"/>
      <c r="K19" s="89"/>
      <c r="L19" s="89"/>
      <c r="M19" s="89"/>
      <c r="N19" s="89"/>
      <c r="O19" s="89"/>
      <c r="P19" s="89"/>
      <c r="Q19" s="89"/>
      <c r="R19" s="85">
        <f t="shared" si="1"/>
        <v>0</v>
      </c>
    </row>
    <row r="20" spans="1:18" s="13" customFormat="1" ht="45.75" customHeight="1" hidden="1">
      <c r="A20" s="12"/>
      <c r="B20" s="50"/>
      <c r="C20" s="47">
        <v>3105</v>
      </c>
      <c r="D20" s="48"/>
      <c r="E20" s="36" t="s">
        <v>35</v>
      </c>
      <c r="F20" s="49" t="s">
        <v>50</v>
      </c>
      <c r="G20" s="89">
        <f t="shared" si="5"/>
        <v>0</v>
      </c>
      <c r="H20" s="91"/>
      <c r="I20" s="90"/>
      <c r="J20" s="89"/>
      <c r="K20" s="89"/>
      <c r="L20" s="89"/>
      <c r="M20" s="89"/>
      <c r="N20" s="89"/>
      <c r="O20" s="89"/>
      <c r="P20" s="89"/>
      <c r="Q20" s="89"/>
      <c r="R20" s="85">
        <f t="shared" si="1"/>
        <v>0</v>
      </c>
    </row>
    <row r="21" spans="1:18" s="13" customFormat="1" ht="65.25" customHeight="1" hidden="1">
      <c r="A21" s="12"/>
      <c r="B21" s="50"/>
      <c r="C21" s="51">
        <v>3140</v>
      </c>
      <c r="D21" s="52"/>
      <c r="E21" s="52" t="s">
        <v>26</v>
      </c>
      <c r="F21" s="49" t="s">
        <v>23</v>
      </c>
      <c r="G21" s="89">
        <f t="shared" si="5"/>
        <v>0</v>
      </c>
      <c r="H21" s="91"/>
      <c r="I21" s="90"/>
      <c r="J21" s="89"/>
      <c r="K21" s="89"/>
      <c r="L21" s="89"/>
      <c r="M21" s="89"/>
      <c r="N21" s="89"/>
      <c r="O21" s="89"/>
      <c r="P21" s="89"/>
      <c r="Q21" s="89"/>
      <c r="R21" s="85">
        <f t="shared" si="1"/>
        <v>0</v>
      </c>
    </row>
    <row r="22" spans="1:18" s="13" customFormat="1" ht="31.5" customHeight="1" hidden="1">
      <c r="A22" s="12"/>
      <c r="B22" s="50"/>
      <c r="C22" s="51">
        <v>3133</v>
      </c>
      <c r="D22" s="52"/>
      <c r="E22" s="52" t="s">
        <v>26</v>
      </c>
      <c r="F22" s="49" t="s">
        <v>77</v>
      </c>
      <c r="G22" s="89">
        <f t="shared" si="5"/>
        <v>0</v>
      </c>
      <c r="H22" s="91"/>
      <c r="I22" s="90"/>
      <c r="J22" s="89"/>
      <c r="K22" s="89"/>
      <c r="L22" s="89"/>
      <c r="M22" s="89"/>
      <c r="N22" s="89"/>
      <c r="O22" s="89"/>
      <c r="P22" s="89"/>
      <c r="Q22" s="89"/>
      <c r="R22" s="85">
        <f t="shared" si="1"/>
        <v>0</v>
      </c>
    </row>
    <row r="23" spans="1:18" s="13" customFormat="1" ht="75" customHeight="1" hidden="1">
      <c r="A23" s="12"/>
      <c r="B23" s="50"/>
      <c r="C23" s="47">
        <v>3160</v>
      </c>
      <c r="D23" s="48" t="s">
        <v>21</v>
      </c>
      <c r="E23" s="36" t="s">
        <v>35</v>
      </c>
      <c r="F23" s="49" t="s">
        <v>51</v>
      </c>
      <c r="G23" s="89">
        <f t="shared" si="5"/>
        <v>0</v>
      </c>
      <c r="H23" s="91"/>
      <c r="I23" s="90"/>
      <c r="J23" s="89"/>
      <c r="K23" s="89"/>
      <c r="L23" s="89"/>
      <c r="M23" s="89"/>
      <c r="N23" s="89"/>
      <c r="O23" s="89"/>
      <c r="P23" s="89"/>
      <c r="Q23" s="89"/>
      <c r="R23" s="85">
        <f t="shared" si="1"/>
        <v>0</v>
      </c>
    </row>
    <row r="24" spans="1:18" s="13" customFormat="1" ht="31.5" customHeight="1" hidden="1">
      <c r="A24" s="12"/>
      <c r="B24" s="50"/>
      <c r="C24" s="18">
        <v>3241</v>
      </c>
      <c r="D24" s="19"/>
      <c r="E24" s="18">
        <v>1090</v>
      </c>
      <c r="F24" s="53" t="s">
        <v>59</v>
      </c>
      <c r="G24" s="89">
        <f t="shared" si="5"/>
        <v>0</v>
      </c>
      <c r="H24" s="91"/>
      <c r="I24" s="90"/>
      <c r="J24" s="89"/>
      <c r="K24" s="89"/>
      <c r="L24" s="89">
        <f>N24+Q24</f>
        <v>0</v>
      </c>
      <c r="M24" s="89"/>
      <c r="N24" s="89"/>
      <c r="O24" s="89"/>
      <c r="P24" s="89"/>
      <c r="Q24" s="89"/>
      <c r="R24" s="85">
        <f t="shared" si="1"/>
        <v>0</v>
      </c>
    </row>
    <row r="25" spans="1:18" s="13" customFormat="1" ht="31.5" customHeight="1" hidden="1">
      <c r="A25" s="12"/>
      <c r="B25" s="50"/>
      <c r="C25" s="36" t="s">
        <v>48</v>
      </c>
      <c r="D25" s="36"/>
      <c r="E25" s="36" t="s">
        <v>39</v>
      </c>
      <c r="F25" s="49" t="s">
        <v>47</v>
      </c>
      <c r="G25" s="89">
        <f t="shared" si="5"/>
        <v>0</v>
      </c>
      <c r="H25" s="91"/>
      <c r="I25" s="90"/>
      <c r="J25" s="89"/>
      <c r="K25" s="89"/>
      <c r="L25" s="89"/>
      <c r="M25" s="89"/>
      <c r="N25" s="89"/>
      <c r="O25" s="89"/>
      <c r="P25" s="89"/>
      <c r="Q25" s="89"/>
      <c r="R25" s="85">
        <f t="shared" si="1"/>
        <v>0</v>
      </c>
    </row>
    <row r="26" spans="1:18" s="13" customFormat="1" ht="31.5" customHeight="1" hidden="1">
      <c r="A26" s="12"/>
      <c r="B26" s="50"/>
      <c r="C26" s="47">
        <v>6011</v>
      </c>
      <c r="D26" s="54"/>
      <c r="E26" s="36" t="s">
        <v>79</v>
      </c>
      <c r="F26" s="49" t="s">
        <v>80</v>
      </c>
      <c r="G26" s="86">
        <f t="shared" si="5"/>
        <v>0</v>
      </c>
      <c r="H26" s="86"/>
      <c r="I26" s="87"/>
      <c r="J26" s="86"/>
      <c r="K26" s="86"/>
      <c r="L26" s="86"/>
      <c r="M26" s="86"/>
      <c r="N26" s="86"/>
      <c r="O26" s="86"/>
      <c r="P26" s="86"/>
      <c r="Q26" s="86"/>
      <c r="R26" s="85">
        <f t="shared" si="1"/>
        <v>0</v>
      </c>
    </row>
    <row r="27" spans="1:18" s="13" customFormat="1" ht="31.5" customHeight="1" hidden="1">
      <c r="A27" s="12"/>
      <c r="B27" s="50"/>
      <c r="C27" s="47">
        <v>6014</v>
      </c>
      <c r="D27" s="54"/>
      <c r="E27" s="36" t="s">
        <v>81</v>
      </c>
      <c r="F27" s="49" t="s">
        <v>82</v>
      </c>
      <c r="G27" s="86">
        <f t="shared" si="5"/>
        <v>0</v>
      </c>
      <c r="H27" s="86"/>
      <c r="I27" s="87"/>
      <c r="J27" s="86"/>
      <c r="K27" s="86"/>
      <c r="L27" s="86"/>
      <c r="M27" s="86"/>
      <c r="N27" s="86"/>
      <c r="O27" s="86"/>
      <c r="P27" s="86"/>
      <c r="Q27" s="86"/>
      <c r="R27" s="85">
        <f t="shared" si="1"/>
        <v>0</v>
      </c>
    </row>
    <row r="28" spans="1:18" s="13" customFormat="1" ht="31.5" customHeight="1" hidden="1">
      <c r="A28" s="12"/>
      <c r="B28" s="50"/>
      <c r="C28" s="47">
        <v>6030</v>
      </c>
      <c r="D28" s="54"/>
      <c r="E28" s="36" t="s">
        <v>81</v>
      </c>
      <c r="F28" s="49" t="s">
        <v>83</v>
      </c>
      <c r="G28" s="86">
        <f t="shared" si="5"/>
        <v>0</v>
      </c>
      <c r="H28" s="86"/>
      <c r="I28" s="87"/>
      <c r="J28" s="86"/>
      <c r="K28" s="86"/>
      <c r="L28" s="86"/>
      <c r="M28" s="86"/>
      <c r="N28" s="86"/>
      <c r="O28" s="86"/>
      <c r="P28" s="86"/>
      <c r="Q28" s="86"/>
      <c r="R28" s="85">
        <f t="shared" si="1"/>
        <v>0</v>
      </c>
    </row>
    <row r="29" spans="1:19" s="13" customFormat="1" ht="39.75" customHeight="1" hidden="1">
      <c r="A29" s="12"/>
      <c r="B29" s="35"/>
      <c r="C29" s="55" t="s">
        <v>40</v>
      </c>
      <c r="D29" s="56"/>
      <c r="E29" s="55"/>
      <c r="F29" s="31" t="s">
        <v>76</v>
      </c>
      <c r="G29" s="83">
        <f>G30+G31+G33+G35+G36+G37+G38+G41+G48+G49+G50+G51+G52+G53+G57+G58+G59+G60+G61</f>
        <v>0</v>
      </c>
      <c r="H29" s="83"/>
      <c r="I29" s="84"/>
      <c r="J29" s="83">
        <f aca="true" t="shared" si="6" ref="J29:Q29">J30+J31+J33+J35+J36+J37+J38+J41+J48+J49+J50+J51+J52+J53+J57+J58+J59+J60+J61</f>
        <v>0</v>
      </c>
      <c r="K29" s="83">
        <f t="shared" si="6"/>
        <v>0</v>
      </c>
      <c r="L29" s="83">
        <f t="shared" si="6"/>
        <v>0</v>
      </c>
      <c r="M29" s="83">
        <f t="shared" si="6"/>
        <v>0</v>
      </c>
      <c r="N29" s="83">
        <f t="shared" si="6"/>
        <v>0</v>
      </c>
      <c r="O29" s="83">
        <f t="shared" si="6"/>
        <v>0</v>
      </c>
      <c r="P29" s="83">
        <f t="shared" si="6"/>
        <v>0</v>
      </c>
      <c r="Q29" s="83">
        <f t="shared" si="6"/>
        <v>0</v>
      </c>
      <c r="R29" s="85">
        <f t="shared" si="1"/>
        <v>0</v>
      </c>
      <c r="S29" s="43"/>
    </row>
    <row r="30" spans="1:19" s="13" customFormat="1" ht="18" customHeight="1" hidden="1">
      <c r="A30" s="12"/>
      <c r="B30" s="35"/>
      <c r="C30" s="47">
        <v>1010</v>
      </c>
      <c r="D30" s="48" t="s">
        <v>12</v>
      </c>
      <c r="E30" s="36" t="s">
        <v>30</v>
      </c>
      <c r="F30" s="19" t="s">
        <v>38</v>
      </c>
      <c r="G30" s="89">
        <f>H30</f>
        <v>0</v>
      </c>
      <c r="H30" s="89"/>
      <c r="I30" s="90"/>
      <c r="J30" s="89"/>
      <c r="K30" s="89"/>
      <c r="L30" s="89"/>
      <c r="M30" s="89"/>
      <c r="N30" s="89"/>
      <c r="O30" s="89"/>
      <c r="P30" s="89"/>
      <c r="Q30" s="89"/>
      <c r="R30" s="85">
        <f t="shared" si="1"/>
        <v>0</v>
      </c>
      <c r="S30" s="43"/>
    </row>
    <row r="31" spans="1:19" s="13" customFormat="1" ht="53.25" customHeight="1" hidden="1">
      <c r="A31" s="14"/>
      <c r="B31" s="57"/>
      <c r="C31" s="58">
        <v>1020</v>
      </c>
      <c r="D31" s="59" t="s">
        <v>13</v>
      </c>
      <c r="E31" s="59"/>
      <c r="F31" s="60" t="s">
        <v>72</v>
      </c>
      <c r="G31" s="83">
        <f>G32</f>
        <v>0</v>
      </c>
      <c r="H31" s="83"/>
      <c r="I31" s="84"/>
      <c r="J31" s="83">
        <f aca="true" t="shared" si="7" ref="J31:Q31">J32</f>
        <v>0</v>
      </c>
      <c r="K31" s="83">
        <f t="shared" si="7"/>
        <v>0</v>
      </c>
      <c r="L31" s="83">
        <f t="shared" si="7"/>
        <v>0</v>
      </c>
      <c r="M31" s="83">
        <f t="shared" si="7"/>
        <v>0</v>
      </c>
      <c r="N31" s="83">
        <f t="shared" si="7"/>
        <v>0</v>
      </c>
      <c r="O31" s="83">
        <f t="shared" si="7"/>
        <v>0</v>
      </c>
      <c r="P31" s="83">
        <f t="shared" si="7"/>
        <v>0</v>
      </c>
      <c r="Q31" s="83">
        <f t="shared" si="7"/>
        <v>0</v>
      </c>
      <c r="R31" s="85">
        <f t="shared" si="1"/>
        <v>0</v>
      </c>
      <c r="S31" s="43"/>
    </row>
    <row r="32" spans="1:19" s="13" customFormat="1" ht="44.25" customHeight="1" hidden="1">
      <c r="A32" s="15"/>
      <c r="B32" s="57"/>
      <c r="C32" s="58">
        <v>1021</v>
      </c>
      <c r="D32" s="59"/>
      <c r="E32" s="59" t="s">
        <v>31</v>
      </c>
      <c r="F32" s="60" t="s">
        <v>71</v>
      </c>
      <c r="G32" s="89">
        <f>H32</f>
        <v>0</v>
      </c>
      <c r="H32" s="89"/>
      <c r="I32" s="90"/>
      <c r="J32" s="89"/>
      <c r="K32" s="89"/>
      <c r="L32" s="89">
        <f>N32+Q32</f>
        <v>0</v>
      </c>
      <c r="M32" s="89"/>
      <c r="N32" s="89"/>
      <c r="O32" s="89"/>
      <c r="P32" s="89"/>
      <c r="Q32" s="89"/>
      <c r="R32" s="85">
        <f t="shared" si="1"/>
        <v>0</v>
      </c>
      <c r="S32" s="43"/>
    </row>
    <row r="33" spans="1:19" s="13" customFormat="1" ht="44.25" customHeight="1" hidden="1">
      <c r="A33" s="15"/>
      <c r="B33" s="57"/>
      <c r="C33" s="58">
        <v>1030</v>
      </c>
      <c r="D33" s="59"/>
      <c r="E33" s="59"/>
      <c r="F33" s="60" t="s">
        <v>73</v>
      </c>
      <c r="G33" s="83">
        <f>G34</f>
        <v>0</v>
      </c>
      <c r="H33" s="83"/>
      <c r="I33" s="84"/>
      <c r="J33" s="83">
        <f aca="true" t="shared" si="8" ref="J33:Q33">J34</f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>
        <f t="shared" si="8"/>
        <v>0</v>
      </c>
      <c r="O33" s="83">
        <f t="shared" si="8"/>
        <v>0</v>
      </c>
      <c r="P33" s="83">
        <f t="shared" si="8"/>
        <v>0</v>
      </c>
      <c r="Q33" s="83">
        <f t="shared" si="8"/>
        <v>0</v>
      </c>
      <c r="R33" s="85">
        <f t="shared" si="1"/>
        <v>0</v>
      </c>
      <c r="S33" s="43"/>
    </row>
    <row r="34" spans="1:19" s="13" customFormat="1" ht="43.5" customHeight="1" hidden="1">
      <c r="A34" s="15"/>
      <c r="B34" s="57"/>
      <c r="C34" s="58">
        <v>1031</v>
      </c>
      <c r="D34" s="59"/>
      <c r="E34" s="59" t="s">
        <v>31</v>
      </c>
      <c r="F34" s="60" t="s">
        <v>71</v>
      </c>
      <c r="G34" s="89">
        <f>H34</f>
        <v>0</v>
      </c>
      <c r="H34" s="89"/>
      <c r="I34" s="90"/>
      <c r="J34" s="89"/>
      <c r="K34" s="89"/>
      <c r="L34" s="89"/>
      <c r="M34" s="89"/>
      <c r="N34" s="89"/>
      <c r="O34" s="89"/>
      <c r="P34" s="89"/>
      <c r="Q34" s="89"/>
      <c r="R34" s="85">
        <f t="shared" si="1"/>
        <v>0</v>
      </c>
      <c r="S34" s="43"/>
    </row>
    <row r="35" spans="1:19" s="13" customFormat="1" ht="44.25" customHeight="1" hidden="1">
      <c r="A35" s="12"/>
      <c r="B35" s="57"/>
      <c r="C35" s="58">
        <v>1070</v>
      </c>
      <c r="D35" s="59" t="s">
        <v>14</v>
      </c>
      <c r="E35" s="59" t="s">
        <v>32</v>
      </c>
      <c r="F35" s="60" t="s">
        <v>66</v>
      </c>
      <c r="G35" s="89">
        <f aca="true" t="shared" si="9" ref="G35:G51">H35</f>
        <v>0</v>
      </c>
      <c r="H35" s="89"/>
      <c r="I35" s="90"/>
      <c r="J35" s="89"/>
      <c r="K35" s="89"/>
      <c r="L35" s="89">
        <f>N35+Q35</f>
        <v>0</v>
      </c>
      <c r="M35" s="89"/>
      <c r="N35" s="89"/>
      <c r="O35" s="89"/>
      <c r="P35" s="89"/>
      <c r="Q35" s="89"/>
      <c r="R35" s="85">
        <f t="shared" si="1"/>
        <v>0</v>
      </c>
      <c r="S35" s="43"/>
    </row>
    <row r="36" spans="1:19" s="17" customFormat="1" ht="44.25" customHeight="1" hidden="1">
      <c r="A36" s="16"/>
      <c r="B36" s="57"/>
      <c r="C36" s="58">
        <v>1080</v>
      </c>
      <c r="D36" s="61"/>
      <c r="E36" s="59" t="s">
        <v>32</v>
      </c>
      <c r="F36" s="60" t="s">
        <v>65</v>
      </c>
      <c r="G36" s="89">
        <f t="shared" si="9"/>
        <v>0</v>
      </c>
      <c r="H36" s="89"/>
      <c r="I36" s="90"/>
      <c r="J36" s="89"/>
      <c r="K36" s="89"/>
      <c r="L36" s="89">
        <f>N36+Q36</f>
        <v>0</v>
      </c>
      <c r="M36" s="89"/>
      <c r="N36" s="89"/>
      <c r="O36" s="89"/>
      <c r="P36" s="89"/>
      <c r="Q36" s="89"/>
      <c r="R36" s="85">
        <f t="shared" si="1"/>
        <v>0</v>
      </c>
      <c r="S36" s="62"/>
    </row>
    <row r="37" spans="1:19" s="13" customFormat="1" ht="28.5" customHeight="1" hidden="1">
      <c r="A37" s="12"/>
      <c r="B37" s="57"/>
      <c r="C37" s="58">
        <v>1130</v>
      </c>
      <c r="D37" s="59" t="s">
        <v>15</v>
      </c>
      <c r="E37" s="59" t="s">
        <v>33</v>
      </c>
      <c r="F37" s="60" t="s">
        <v>67</v>
      </c>
      <c r="G37" s="89">
        <f t="shared" si="9"/>
        <v>0</v>
      </c>
      <c r="H37" s="89"/>
      <c r="I37" s="90"/>
      <c r="J37" s="89"/>
      <c r="K37" s="89"/>
      <c r="L37" s="89">
        <f>N37+Q37</f>
        <v>0</v>
      </c>
      <c r="M37" s="89"/>
      <c r="N37" s="89"/>
      <c r="O37" s="89"/>
      <c r="P37" s="89"/>
      <c r="Q37" s="89"/>
      <c r="R37" s="85">
        <f t="shared" si="1"/>
        <v>0</v>
      </c>
      <c r="S37" s="43"/>
    </row>
    <row r="38" spans="1:19" s="13" customFormat="1" ht="28.5" customHeight="1" hidden="1">
      <c r="A38" s="12"/>
      <c r="B38" s="57"/>
      <c r="C38" s="58">
        <v>1140</v>
      </c>
      <c r="D38" s="59"/>
      <c r="E38" s="59"/>
      <c r="F38" s="60" t="s">
        <v>74</v>
      </c>
      <c r="G38" s="83">
        <f>G39+G40</f>
        <v>0</v>
      </c>
      <c r="H38" s="83"/>
      <c r="I38" s="84"/>
      <c r="J38" s="83">
        <f aca="true" t="shared" si="10" ref="J38:Q38">J39+J40</f>
        <v>0</v>
      </c>
      <c r="K38" s="83">
        <f t="shared" si="10"/>
        <v>0</v>
      </c>
      <c r="L38" s="83">
        <f t="shared" si="10"/>
        <v>0</v>
      </c>
      <c r="M38" s="83">
        <f t="shared" si="10"/>
        <v>0</v>
      </c>
      <c r="N38" s="83">
        <f t="shared" si="10"/>
        <v>0</v>
      </c>
      <c r="O38" s="83">
        <f t="shared" si="10"/>
        <v>0</v>
      </c>
      <c r="P38" s="83">
        <f t="shared" si="10"/>
        <v>0</v>
      </c>
      <c r="Q38" s="83">
        <f t="shared" si="10"/>
        <v>0</v>
      </c>
      <c r="R38" s="85">
        <f t="shared" si="1"/>
        <v>0</v>
      </c>
      <c r="S38" s="43"/>
    </row>
    <row r="39" spans="1:19" s="13" customFormat="1" ht="28.5" customHeight="1" hidden="1">
      <c r="A39" s="12"/>
      <c r="B39" s="57"/>
      <c r="C39" s="58">
        <v>1141</v>
      </c>
      <c r="D39" s="59" t="s">
        <v>16</v>
      </c>
      <c r="E39" s="59" t="s">
        <v>33</v>
      </c>
      <c r="F39" s="60" t="s">
        <v>49</v>
      </c>
      <c r="G39" s="89">
        <f t="shared" si="9"/>
        <v>0</v>
      </c>
      <c r="H39" s="89"/>
      <c r="I39" s="90"/>
      <c r="J39" s="89"/>
      <c r="K39" s="89"/>
      <c r="L39" s="89"/>
      <c r="M39" s="89"/>
      <c r="N39" s="89"/>
      <c r="O39" s="89"/>
      <c r="P39" s="89"/>
      <c r="Q39" s="89"/>
      <c r="R39" s="85">
        <f t="shared" si="1"/>
        <v>0</v>
      </c>
      <c r="S39" s="43"/>
    </row>
    <row r="40" spans="1:19" s="13" customFormat="1" ht="28.5" customHeight="1" hidden="1">
      <c r="A40" s="12"/>
      <c r="B40" s="57"/>
      <c r="C40" s="58">
        <v>1142</v>
      </c>
      <c r="D40" s="59"/>
      <c r="E40" s="59" t="s">
        <v>33</v>
      </c>
      <c r="F40" s="60" t="s">
        <v>57</v>
      </c>
      <c r="G40" s="89">
        <f t="shared" si="9"/>
        <v>0</v>
      </c>
      <c r="H40" s="89"/>
      <c r="I40" s="90"/>
      <c r="J40" s="89"/>
      <c r="K40" s="89"/>
      <c r="L40" s="89"/>
      <c r="M40" s="89"/>
      <c r="N40" s="89"/>
      <c r="O40" s="89"/>
      <c r="P40" s="89"/>
      <c r="Q40" s="89"/>
      <c r="R40" s="85">
        <f t="shared" si="1"/>
        <v>0</v>
      </c>
      <c r="S40" s="43"/>
    </row>
    <row r="41" spans="1:19" s="13" customFormat="1" ht="28.5" customHeight="1" hidden="1">
      <c r="A41" s="12"/>
      <c r="B41" s="57"/>
      <c r="C41" s="58">
        <v>1150</v>
      </c>
      <c r="D41" s="59"/>
      <c r="E41" s="59"/>
      <c r="F41" s="60" t="s">
        <v>58</v>
      </c>
      <c r="G41" s="83">
        <f>G42+G43</f>
        <v>0</v>
      </c>
      <c r="H41" s="83"/>
      <c r="I41" s="84"/>
      <c r="J41" s="83">
        <f aca="true" t="shared" si="11" ref="J41:Q41">J42+J43</f>
        <v>0</v>
      </c>
      <c r="K41" s="83">
        <f t="shared" si="11"/>
        <v>0</v>
      </c>
      <c r="L41" s="83">
        <f t="shared" si="11"/>
        <v>0</v>
      </c>
      <c r="M41" s="83">
        <f t="shared" si="11"/>
        <v>0</v>
      </c>
      <c r="N41" s="83">
        <f t="shared" si="11"/>
        <v>0</v>
      </c>
      <c r="O41" s="83">
        <f t="shared" si="11"/>
        <v>0</v>
      </c>
      <c r="P41" s="83">
        <f t="shared" si="11"/>
        <v>0</v>
      </c>
      <c r="Q41" s="83">
        <f t="shared" si="11"/>
        <v>0</v>
      </c>
      <c r="R41" s="85">
        <f t="shared" si="1"/>
        <v>0</v>
      </c>
      <c r="S41" s="43"/>
    </row>
    <row r="42" spans="1:19" s="13" customFormat="1" ht="28.5" customHeight="1" hidden="1">
      <c r="A42" s="12"/>
      <c r="B42" s="57"/>
      <c r="C42" s="58">
        <v>1151</v>
      </c>
      <c r="D42" s="59"/>
      <c r="E42" s="59" t="s">
        <v>33</v>
      </c>
      <c r="F42" s="60" t="s">
        <v>69</v>
      </c>
      <c r="G42" s="89">
        <f t="shared" si="9"/>
        <v>0</v>
      </c>
      <c r="H42" s="89"/>
      <c r="I42" s="90"/>
      <c r="J42" s="89"/>
      <c r="K42" s="89"/>
      <c r="L42" s="89"/>
      <c r="M42" s="89"/>
      <c r="N42" s="89"/>
      <c r="O42" s="89"/>
      <c r="P42" s="89"/>
      <c r="Q42" s="89"/>
      <c r="R42" s="85">
        <f t="shared" si="1"/>
        <v>0</v>
      </c>
      <c r="S42" s="43"/>
    </row>
    <row r="43" spans="1:19" s="13" customFormat="1" ht="34.5" customHeight="1" hidden="1">
      <c r="A43" s="12"/>
      <c r="B43" s="57"/>
      <c r="C43" s="58">
        <v>1152</v>
      </c>
      <c r="D43" s="59"/>
      <c r="E43" s="59" t="s">
        <v>33</v>
      </c>
      <c r="F43" s="60" t="s">
        <v>70</v>
      </c>
      <c r="G43" s="89">
        <f t="shared" si="9"/>
        <v>0</v>
      </c>
      <c r="H43" s="89"/>
      <c r="I43" s="90"/>
      <c r="J43" s="89"/>
      <c r="K43" s="89"/>
      <c r="L43" s="89"/>
      <c r="M43" s="89"/>
      <c r="N43" s="89"/>
      <c r="O43" s="89"/>
      <c r="P43" s="89"/>
      <c r="Q43" s="89"/>
      <c r="R43" s="85">
        <f t="shared" si="1"/>
        <v>0</v>
      </c>
      <c r="S43" s="43"/>
    </row>
    <row r="44" spans="1:19" s="13" customFormat="1" ht="29.25" customHeight="1" hidden="1">
      <c r="A44" s="12"/>
      <c r="B44" s="35"/>
      <c r="C44" s="47"/>
      <c r="D44" s="48"/>
      <c r="E44" s="36"/>
      <c r="F44" s="49"/>
      <c r="G44" s="89">
        <f t="shared" si="9"/>
        <v>0</v>
      </c>
      <c r="H44" s="89"/>
      <c r="I44" s="90"/>
      <c r="J44" s="89"/>
      <c r="K44" s="89"/>
      <c r="L44" s="89"/>
      <c r="M44" s="89"/>
      <c r="N44" s="89"/>
      <c r="O44" s="89"/>
      <c r="P44" s="89"/>
      <c r="Q44" s="89"/>
      <c r="R44" s="85">
        <f t="shared" si="1"/>
        <v>0</v>
      </c>
      <c r="S44" s="43"/>
    </row>
    <row r="45" spans="1:19" s="13" customFormat="1" ht="28.5" customHeight="1" hidden="1">
      <c r="A45" s="12"/>
      <c r="B45" s="35"/>
      <c r="C45" s="47"/>
      <c r="D45" s="36"/>
      <c r="E45" s="36"/>
      <c r="F45" s="49"/>
      <c r="G45" s="89">
        <f t="shared" si="9"/>
        <v>0</v>
      </c>
      <c r="H45" s="91"/>
      <c r="I45" s="90"/>
      <c r="J45" s="89"/>
      <c r="K45" s="89"/>
      <c r="L45" s="89"/>
      <c r="M45" s="89"/>
      <c r="N45" s="89"/>
      <c r="O45" s="89"/>
      <c r="P45" s="89"/>
      <c r="Q45" s="89"/>
      <c r="R45" s="85">
        <f t="shared" si="1"/>
        <v>0</v>
      </c>
      <c r="S45" s="43"/>
    </row>
    <row r="46" spans="1:19" s="13" customFormat="1" ht="27" customHeight="1" hidden="1">
      <c r="A46" s="12"/>
      <c r="B46" s="35"/>
      <c r="C46" s="47"/>
      <c r="D46" s="36"/>
      <c r="E46" s="36"/>
      <c r="F46" s="63"/>
      <c r="G46" s="89">
        <f t="shared" si="9"/>
        <v>0</v>
      </c>
      <c r="H46" s="91"/>
      <c r="I46" s="90"/>
      <c r="J46" s="89"/>
      <c r="K46" s="89"/>
      <c r="L46" s="89"/>
      <c r="M46" s="89"/>
      <c r="N46" s="89"/>
      <c r="O46" s="89"/>
      <c r="P46" s="89"/>
      <c r="Q46" s="89"/>
      <c r="R46" s="85">
        <f t="shared" si="1"/>
        <v>0</v>
      </c>
      <c r="S46" s="43"/>
    </row>
    <row r="47" spans="1:19" s="13" customFormat="1" ht="12.75" hidden="1">
      <c r="A47" s="12"/>
      <c r="B47" s="57"/>
      <c r="C47" s="58"/>
      <c r="D47" s="59"/>
      <c r="E47" s="59"/>
      <c r="F47" s="64"/>
      <c r="G47" s="89">
        <f t="shared" si="9"/>
        <v>0</v>
      </c>
      <c r="H47" s="91"/>
      <c r="I47" s="90"/>
      <c r="J47" s="89"/>
      <c r="K47" s="89"/>
      <c r="L47" s="89"/>
      <c r="M47" s="89"/>
      <c r="N47" s="89"/>
      <c r="O47" s="89"/>
      <c r="P47" s="89"/>
      <c r="Q47" s="89"/>
      <c r="R47" s="85">
        <f t="shared" si="1"/>
        <v>0</v>
      </c>
      <c r="S47" s="43"/>
    </row>
    <row r="48" spans="1:19" s="13" customFormat="1" ht="39" hidden="1">
      <c r="A48" s="12"/>
      <c r="B48" s="57"/>
      <c r="C48" s="58">
        <v>1200</v>
      </c>
      <c r="D48" s="59"/>
      <c r="E48" s="59" t="s">
        <v>33</v>
      </c>
      <c r="F48" s="64" t="s">
        <v>75</v>
      </c>
      <c r="G48" s="89">
        <f t="shared" si="9"/>
        <v>0</v>
      </c>
      <c r="H48" s="91"/>
      <c r="I48" s="90"/>
      <c r="J48" s="89"/>
      <c r="K48" s="89"/>
      <c r="L48" s="89">
        <f>N48+Q48</f>
        <v>0</v>
      </c>
      <c r="M48" s="89"/>
      <c r="N48" s="89"/>
      <c r="O48" s="89"/>
      <c r="P48" s="89"/>
      <c r="Q48" s="89"/>
      <c r="R48" s="85">
        <f t="shared" si="1"/>
        <v>0</v>
      </c>
      <c r="S48" s="43"/>
    </row>
    <row r="49" spans="1:19" s="13" customFormat="1" ht="62.25" customHeight="1" hidden="1">
      <c r="A49" s="12"/>
      <c r="B49" s="35"/>
      <c r="C49" s="51">
        <v>3140</v>
      </c>
      <c r="D49" s="52"/>
      <c r="E49" s="52" t="s">
        <v>26</v>
      </c>
      <c r="F49" s="49" t="s">
        <v>23</v>
      </c>
      <c r="G49" s="89">
        <f t="shared" si="9"/>
        <v>0</v>
      </c>
      <c r="H49" s="91"/>
      <c r="I49" s="90"/>
      <c r="J49" s="89"/>
      <c r="K49" s="89"/>
      <c r="L49" s="89">
        <f>N49+Q49</f>
        <v>0</v>
      </c>
      <c r="M49" s="89"/>
      <c r="N49" s="89"/>
      <c r="O49" s="89"/>
      <c r="P49" s="89"/>
      <c r="Q49" s="89"/>
      <c r="R49" s="85">
        <f t="shared" si="1"/>
        <v>0</v>
      </c>
      <c r="S49" s="43"/>
    </row>
    <row r="50" spans="1:19" s="13" customFormat="1" ht="33.75" customHeight="1" hidden="1">
      <c r="A50" s="12"/>
      <c r="B50" s="35"/>
      <c r="C50" s="47">
        <v>4030</v>
      </c>
      <c r="D50" s="54">
        <v>110201</v>
      </c>
      <c r="E50" s="36" t="s">
        <v>37</v>
      </c>
      <c r="F50" s="49" t="s">
        <v>41</v>
      </c>
      <c r="G50" s="89">
        <f t="shared" si="9"/>
        <v>0</v>
      </c>
      <c r="H50" s="91"/>
      <c r="I50" s="90"/>
      <c r="J50" s="89"/>
      <c r="K50" s="89"/>
      <c r="L50" s="89">
        <f>N50+Q50</f>
        <v>0</v>
      </c>
      <c r="M50" s="89"/>
      <c r="N50" s="89"/>
      <c r="O50" s="89"/>
      <c r="P50" s="89"/>
      <c r="Q50" s="89"/>
      <c r="R50" s="85">
        <f t="shared" si="1"/>
        <v>0</v>
      </c>
      <c r="S50" s="43"/>
    </row>
    <row r="51" spans="1:19" s="13" customFormat="1" ht="28.5" customHeight="1" hidden="1">
      <c r="A51" s="12"/>
      <c r="B51" s="35"/>
      <c r="C51" s="47">
        <v>4040</v>
      </c>
      <c r="D51" s="54">
        <v>110202</v>
      </c>
      <c r="E51" s="36" t="s">
        <v>37</v>
      </c>
      <c r="F51" s="49" t="s">
        <v>42</v>
      </c>
      <c r="G51" s="89">
        <f t="shared" si="9"/>
        <v>0</v>
      </c>
      <c r="H51" s="91"/>
      <c r="I51" s="90"/>
      <c r="J51" s="89"/>
      <c r="K51" s="89"/>
      <c r="L51" s="89">
        <f>N51+Q51</f>
        <v>0</v>
      </c>
      <c r="M51" s="89"/>
      <c r="N51" s="89"/>
      <c r="O51" s="89"/>
      <c r="P51" s="89"/>
      <c r="Q51" s="89"/>
      <c r="R51" s="85">
        <f t="shared" si="1"/>
        <v>0</v>
      </c>
      <c r="S51" s="43"/>
    </row>
    <row r="52" spans="1:19" s="13" customFormat="1" ht="44.25" customHeight="1" hidden="1">
      <c r="A52" s="12"/>
      <c r="B52" s="35"/>
      <c r="C52" s="47">
        <v>4060</v>
      </c>
      <c r="D52" s="54">
        <v>110204</v>
      </c>
      <c r="E52" s="36" t="s">
        <v>36</v>
      </c>
      <c r="F52" s="49" t="s">
        <v>43</v>
      </c>
      <c r="G52" s="89"/>
      <c r="H52" s="91"/>
      <c r="I52" s="90"/>
      <c r="J52" s="89"/>
      <c r="K52" s="89"/>
      <c r="L52" s="89"/>
      <c r="M52" s="89"/>
      <c r="N52" s="89"/>
      <c r="O52" s="89"/>
      <c r="P52" s="89"/>
      <c r="Q52" s="89"/>
      <c r="R52" s="85">
        <f t="shared" si="1"/>
        <v>0</v>
      </c>
      <c r="S52" s="43"/>
    </row>
    <row r="53" spans="1:19" s="13" customFormat="1" ht="34.5" customHeight="1" hidden="1">
      <c r="A53" s="12"/>
      <c r="B53" s="35"/>
      <c r="C53" s="47">
        <v>4082</v>
      </c>
      <c r="D53" s="54"/>
      <c r="E53" s="36" t="s">
        <v>44</v>
      </c>
      <c r="F53" s="49" t="s">
        <v>52</v>
      </c>
      <c r="G53" s="89"/>
      <c r="H53" s="91"/>
      <c r="I53" s="90"/>
      <c r="J53" s="89"/>
      <c r="K53" s="89"/>
      <c r="L53" s="89"/>
      <c r="M53" s="89"/>
      <c r="N53" s="89"/>
      <c r="O53" s="89"/>
      <c r="P53" s="89"/>
      <c r="Q53" s="89"/>
      <c r="R53" s="85">
        <f t="shared" si="1"/>
        <v>0</v>
      </c>
      <c r="S53" s="43"/>
    </row>
    <row r="54" spans="1:18" s="13" customFormat="1" ht="15.75" customHeight="1" hidden="1">
      <c r="A54" s="12"/>
      <c r="B54" s="18"/>
      <c r="C54" s="19"/>
      <c r="D54" s="20"/>
      <c r="E54" s="19"/>
      <c r="F54" s="19"/>
      <c r="G54" s="89"/>
      <c r="H54" s="89"/>
      <c r="I54" s="90"/>
      <c r="J54" s="89"/>
      <c r="K54" s="89"/>
      <c r="L54" s="89"/>
      <c r="M54" s="89"/>
      <c r="N54" s="89"/>
      <c r="O54" s="89"/>
      <c r="P54" s="89"/>
      <c r="Q54" s="89"/>
      <c r="R54" s="85">
        <f t="shared" si="1"/>
        <v>0</v>
      </c>
    </row>
    <row r="55" spans="1:18" s="13" customFormat="1" ht="15.75" customHeight="1" hidden="1">
      <c r="A55" s="12"/>
      <c r="B55" s="18"/>
      <c r="C55" s="19"/>
      <c r="D55" s="20"/>
      <c r="E55" s="19"/>
      <c r="F55" s="19"/>
      <c r="G55" s="89"/>
      <c r="H55" s="89"/>
      <c r="I55" s="90"/>
      <c r="J55" s="89"/>
      <c r="K55" s="89"/>
      <c r="L55" s="89"/>
      <c r="M55" s="89"/>
      <c r="N55" s="89"/>
      <c r="O55" s="89"/>
      <c r="P55" s="89"/>
      <c r="Q55" s="89"/>
      <c r="R55" s="85">
        <f t="shared" si="1"/>
        <v>0</v>
      </c>
    </row>
    <row r="56" spans="1:18" s="13" customFormat="1" ht="17.25" customHeight="1" hidden="1">
      <c r="A56" s="12"/>
      <c r="B56" s="35" t="s">
        <v>63</v>
      </c>
      <c r="C56" s="47">
        <v>3133</v>
      </c>
      <c r="D56" s="47"/>
      <c r="E56" s="36" t="s">
        <v>26</v>
      </c>
      <c r="F56" s="49" t="s">
        <v>53</v>
      </c>
      <c r="G56" s="89"/>
      <c r="H56" s="89"/>
      <c r="I56" s="84"/>
      <c r="J56" s="83"/>
      <c r="K56" s="83"/>
      <c r="L56" s="89"/>
      <c r="M56" s="83"/>
      <c r="N56" s="83"/>
      <c r="O56" s="83"/>
      <c r="P56" s="83"/>
      <c r="Q56" s="83"/>
      <c r="R56" s="85">
        <f t="shared" si="1"/>
        <v>0</v>
      </c>
    </row>
    <row r="57" spans="1:18" s="13" customFormat="1" ht="32.25" customHeight="1" hidden="1">
      <c r="A57" s="12"/>
      <c r="B57" s="35"/>
      <c r="C57" s="47">
        <v>5011</v>
      </c>
      <c r="D57" s="54">
        <v>130102</v>
      </c>
      <c r="E57" s="36" t="s">
        <v>27</v>
      </c>
      <c r="F57" s="49" t="s">
        <v>7</v>
      </c>
      <c r="G57" s="89"/>
      <c r="H57" s="89"/>
      <c r="I57" s="90"/>
      <c r="J57" s="89"/>
      <c r="K57" s="89"/>
      <c r="L57" s="89"/>
      <c r="M57" s="89"/>
      <c r="N57" s="89"/>
      <c r="O57" s="89"/>
      <c r="P57" s="89"/>
      <c r="Q57" s="89"/>
      <c r="R57" s="85">
        <f t="shared" si="1"/>
        <v>0</v>
      </c>
    </row>
    <row r="58" spans="1:18" s="13" customFormat="1" ht="30.75" customHeight="1" hidden="1">
      <c r="A58" s="12"/>
      <c r="B58" s="35"/>
      <c r="C58" s="47">
        <v>5012</v>
      </c>
      <c r="D58" s="54">
        <v>130106</v>
      </c>
      <c r="E58" s="36" t="s">
        <v>27</v>
      </c>
      <c r="F58" s="49" t="s">
        <v>8</v>
      </c>
      <c r="G58" s="89"/>
      <c r="H58" s="89"/>
      <c r="I58" s="90"/>
      <c r="J58" s="89"/>
      <c r="K58" s="89"/>
      <c r="L58" s="89"/>
      <c r="M58" s="89"/>
      <c r="N58" s="89"/>
      <c r="O58" s="89"/>
      <c r="P58" s="89"/>
      <c r="Q58" s="89"/>
      <c r="R58" s="85">
        <f t="shared" si="1"/>
        <v>0</v>
      </c>
    </row>
    <row r="59" spans="1:18" s="13" customFormat="1" ht="35.25" customHeight="1" hidden="1">
      <c r="A59" s="12"/>
      <c r="B59" s="35"/>
      <c r="C59" s="47">
        <v>5031</v>
      </c>
      <c r="D59" s="54">
        <v>130107</v>
      </c>
      <c r="E59" s="36" t="s">
        <v>27</v>
      </c>
      <c r="F59" s="49" t="s">
        <v>9</v>
      </c>
      <c r="G59" s="89"/>
      <c r="H59" s="89"/>
      <c r="I59" s="90"/>
      <c r="J59" s="89"/>
      <c r="K59" s="89"/>
      <c r="L59" s="89"/>
      <c r="M59" s="89"/>
      <c r="N59" s="89"/>
      <c r="O59" s="89"/>
      <c r="P59" s="89"/>
      <c r="Q59" s="89"/>
      <c r="R59" s="85">
        <f t="shared" si="1"/>
        <v>0</v>
      </c>
    </row>
    <row r="60" spans="1:18" s="13" customFormat="1" ht="59.25" customHeight="1" hidden="1">
      <c r="A60" s="12"/>
      <c r="B60" s="35"/>
      <c r="C60" s="47">
        <v>5061</v>
      </c>
      <c r="D60" s="54">
        <v>130115</v>
      </c>
      <c r="E60" s="36" t="s">
        <v>27</v>
      </c>
      <c r="F60" s="49" t="s">
        <v>24</v>
      </c>
      <c r="G60" s="89"/>
      <c r="H60" s="89"/>
      <c r="I60" s="90"/>
      <c r="J60" s="89"/>
      <c r="K60" s="89"/>
      <c r="L60" s="89"/>
      <c r="M60" s="89"/>
      <c r="N60" s="89"/>
      <c r="O60" s="89"/>
      <c r="P60" s="89"/>
      <c r="Q60" s="89"/>
      <c r="R60" s="85">
        <f t="shared" si="1"/>
        <v>0</v>
      </c>
    </row>
    <row r="61" spans="1:18" s="13" customFormat="1" ht="34.5" customHeight="1" hidden="1">
      <c r="A61" s="12"/>
      <c r="B61" s="65"/>
      <c r="C61" s="47">
        <v>5062</v>
      </c>
      <c r="D61" s="54"/>
      <c r="E61" s="36" t="s">
        <v>27</v>
      </c>
      <c r="F61" s="49" t="s">
        <v>78</v>
      </c>
      <c r="G61" s="86"/>
      <c r="H61" s="86"/>
      <c r="I61" s="87"/>
      <c r="J61" s="86"/>
      <c r="K61" s="86"/>
      <c r="L61" s="86"/>
      <c r="M61" s="86"/>
      <c r="N61" s="86"/>
      <c r="O61" s="86"/>
      <c r="P61" s="86"/>
      <c r="Q61" s="86"/>
      <c r="R61" s="85">
        <f t="shared" si="1"/>
        <v>0</v>
      </c>
    </row>
    <row r="62" spans="1:18" s="13" customFormat="1" ht="39" hidden="1">
      <c r="A62" s="12"/>
      <c r="B62" s="35" t="s">
        <v>133</v>
      </c>
      <c r="C62" s="51">
        <v>3104</v>
      </c>
      <c r="D62" s="51"/>
      <c r="E62" s="52" t="s">
        <v>134</v>
      </c>
      <c r="F62" s="66" t="s">
        <v>135</v>
      </c>
      <c r="G62" s="86">
        <f>H62</f>
        <v>0</v>
      </c>
      <c r="H62" s="86"/>
      <c r="I62" s="87"/>
      <c r="J62" s="86"/>
      <c r="K62" s="86"/>
      <c r="L62" s="86"/>
      <c r="M62" s="86"/>
      <c r="N62" s="86"/>
      <c r="O62" s="86"/>
      <c r="P62" s="86"/>
      <c r="Q62" s="86"/>
      <c r="R62" s="85">
        <f t="shared" si="1"/>
        <v>0</v>
      </c>
    </row>
    <row r="63" spans="1:18" s="13" customFormat="1" ht="34.5" customHeight="1" hidden="1">
      <c r="A63" s="12"/>
      <c r="B63" s="35" t="s">
        <v>118</v>
      </c>
      <c r="C63" s="47">
        <v>3133</v>
      </c>
      <c r="D63" s="54"/>
      <c r="E63" s="36" t="s">
        <v>26</v>
      </c>
      <c r="F63" s="49" t="s">
        <v>53</v>
      </c>
      <c r="G63" s="86">
        <f aca="true" t="shared" si="12" ref="G63:G68">H63</f>
        <v>0</v>
      </c>
      <c r="H63" s="86"/>
      <c r="I63" s="87"/>
      <c r="J63" s="86"/>
      <c r="K63" s="86"/>
      <c r="L63" s="86"/>
      <c r="M63" s="86"/>
      <c r="N63" s="86"/>
      <c r="O63" s="86"/>
      <c r="P63" s="86"/>
      <c r="Q63" s="86"/>
      <c r="R63" s="85">
        <f>L63+G63</f>
        <v>0</v>
      </c>
    </row>
    <row r="64" spans="1:18" s="13" customFormat="1" ht="56.25" customHeight="1" hidden="1">
      <c r="A64" s="12"/>
      <c r="B64" s="35" t="s">
        <v>94</v>
      </c>
      <c r="C64" s="47">
        <v>4060</v>
      </c>
      <c r="D64" s="48" t="s">
        <v>17</v>
      </c>
      <c r="E64" s="36" t="s">
        <v>36</v>
      </c>
      <c r="F64" s="49" t="s">
        <v>95</v>
      </c>
      <c r="G64" s="86">
        <f t="shared" si="12"/>
        <v>0</v>
      </c>
      <c r="H64" s="89"/>
      <c r="I64" s="90"/>
      <c r="J64" s="86"/>
      <c r="K64" s="86"/>
      <c r="L64" s="86"/>
      <c r="M64" s="86"/>
      <c r="N64" s="86"/>
      <c r="O64" s="86"/>
      <c r="P64" s="86"/>
      <c r="Q64" s="86"/>
      <c r="R64" s="85">
        <f aca="true" t="shared" si="13" ref="R64:R72">L64+G64</f>
        <v>0</v>
      </c>
    </row>
    <row r="65" spans="1:18" s="13" customFormat="1" ht="34.5" customHeight="1" hidden="1">
      <c r="A65" s="12"/>
      <c r="B65" s="35" t="s">
        <v>96</v>
      </c>
      <c r="C65" s="47">
        <v>4081</v>
      </c>
      <c r="D65" s="48" t="s">
        <v>18</v>
      </c>
      <c r="E65" s="36" t="s">
        <v>44</v>
      </c>
      <c r="F65" s="49" t="s">
        <v>97</v>
      </c>
      <c r="G65" s="86">
        <f t="shared" si="12"/>
        <v>0</v>
      </c>
      <c r="H65" s="89"/>
      <c r="I65" s="90"/>
      <c r="J65" s="86"/>
      <c r="K65" s="86"/>
      <c r="L65" s="86"/>
      <c r="M65" s="86"/>
      <c r="N65" s="86"/>
      <c r="O65" s="86"/>
      <c r="P65" s="86"/>
      <c r="Q65" s="86"/>
      <c r="R65" s="85">
        <f t="shared" si="13"/>
        <v>0</v>
      </c>
    </row>
    <row r="66" spans="1:18" s="13" customFormat="1" ht="34.5" customHeight="1" hidden="1">
      <c r="A66" s="12"/>
      <c r="B66" s="35" t="s">
        <v>119</v>
      </c>
      <c r="C66" s="47">
        <v>4082</v>
      </c>
      <c r="D66" s="48"/>
      <c r="E66" s="36" t="s">
        <v>44</v>
      </c>
      <c r="F66" s="49" t="s">
        <v>120</v>
      </c>
      <c r="G66" s="86">
        <f t="shared" si="12"/>
        <v>0</v>
      </c>
      <c r="H66" s="89"/>
      <c r="I66" s="90"/>
      <c r="J66" s="86"/>
      <c r="K66" s="86"/>
      <c r="L66" s="86"/>
      <c r="M66" s="86"/>
      <c r="N66" s="86"/>
      <c r="O66" s="86"/>
      <c r="P66" s="86"/>
      <c r="Q66" s="86"/>
      <c r="R66" s="85">
        <f t="shared" si="13"/>
        <v>0</v>
      </c>
    </row>
    <row r="67" spans="1:18" s="13" customFormat="1" ht="34.5" customHeight="1" hidden="1">
      <c r="A67" s="12"/>
      <c r="B67" s="35" t="s">
        <v>121</v>
      </c>
      <c r="C67" s="47">
        <v>5011</v>
      </c>
      <c r="D67" s="54"/>
      <c r="E67" s="36" t="s">
        <v>27</v>
      </c>
      <c r="F67" s="49" t="s">
        <v>122</v>
      </c>
      <c r="G67" s="86">
        <f t="shared" si="12"/>
        <v>0</v>
      </c>
      <c r="H67" s="86"/>
      <c r="I67" s="87"/>
      <c r="J67" s="86"/>
      <c r="K67" s="86"/>
      <c r="L67" s="86"/>
      <c r="M67" s="86"/>
      <c r="N67" s="86"/>
      <c r="O67" s="86"/>
      <c r="P67" s="86"/>
      <c r="Q67" s="86"/>
      <c r="R67" s="85">
        <f t="shared" si="13"/>
        <v>0</v>
      </c>
    </row>
    <row r="68" spans="1:18" s="13" customFormat="1" ht="34.5" customHeight="1" hidden="1">
      <c r="A68" s="12"/>
      <c r="B68" s="35" t="s">
        <v>115</v>
      </c>
      <c r="C68" s="47">
        <v>8110</v>
      </c>
      <c r="D68" s="48" t="s">
        <v>20</v>
      </c>
      <c r="E68" s="36" t="s">
        <v>116</v>
      </c>
      <c r="F68" s="66" t="s">
        <v>117</v>
      </c>
      <c r="G68" s="86">
        <f t="shared" si="12"/>
        <v>0</v>
      </c>
      <c r="H68" s="86"/>
      <c r="I68" s="87"/>
      <c r="J68" s="86"/>
      <c r="K68" s="86"/>
      <c r="L68" s="86"/>
      <c r="M68" s="86"/>
      <c r="N68" s="86"/>
      <c r="O68" s="86"/>
      <c r="P68" s="86"/>
      <c r="Q68" s="86"/>
      <c r="R68" s="85">
        <f t="shared" si="13"/>
        <v>0</v>
      </c>
    </row>
    <row r="69" spans="1:18" s="13" customFormat="1" ht="39" hidden="1">
      <c r="A69" s="12"/>
      <c r="B69" s="30" t="s">
        <v>125</v>
      </c>
      <c r="C69" s="47"/>
      <c r="D69" s="48"/>
      <c r="E69" s="36"/>
      <c r="F69" s="31" t="s">
        <v>126</v>
      </c>
      <c r="G69" s="86"/>
      <c r="H69" s="86"/>
      <c r="I69" s="87"/>
      <c r="J69" s="86"/>
      <c r="K69" s="86"/>
      <c r="L69" s="85">
        <f aca="true" t="shared" si="14" ref="L69:Q70">L70</f>
        <v>0</v>
      </c>
      <c r="M69" s="85">
        <f t="shared" si="14"/>
        <v>0</v>
      </c>
      <c r="N69" s="85">
        <f t="shared" si="14"/>
        <v>0</v>
      </c>
      <c r="O69" s="85">
        <f t="shared" si="14"/>
        <v>0</v>
      </c>
      <c r="P69" s="85">
        <f t="shared" si="14"/>
        <v>0</v>
      </c>
      <c r="Q69" s="85">
        <f t="shared" si="14"/>
        <v>0</v>
      </c>
      <c r="R69" s="85">
        <f t="shared" si="13"/>
        <v>0</v>
      </c>
    </row>
    <row r="70" spans="1:18" s="13" customFormat="1" ht="39" hidden="1">
      <c r="A70" s="12"/>
      <c r="B70" s="30" t="s">
        <v>128</v>
      </c>
      <c r="C70" s="32" t="s">
        <v>129</v>
      </c>
      <c r="D70" s="48"/>
      <c r="E70" s="36"/>
      <c r="F70" s="31" t="s">
        <v>127</v>
      </c>
      <c r="G70" s="86"/>
      <c r="H70" s="86"/>
      <c r="I70" s="87"/>
      <c r="J70" s="86"/>
      <c r="K70" s="86"/>
      <c r="L70" s="85">
        <f t="shared" si="14"/>
        <v>0</v>
      </c>
      <c r="M70" s="85">
        <f t="shared" si="14"/>
        <v>0</v>
      </c>
      <c r="N70" s="85">
        <f t="shared" si="14"/>
        <v>0</v>
      </c>
      <c r="O70" s="85">
        <f t="shared" si="14"/>
        <v>0</v>
      </c>
      <c r="P70" s="85">
        <f t="shared" si="14"/>
        <v>0</v>
      </c>
      <c r="Q70" s="85">
        <f t="shared" si="14"/>
        <v>0</v>
      </c>
      <c r="R70" s="85">
        <f t="shared" si="13"/>
        <v>0</v>
      </c>
    </row>
    <row r="71" spans="1:18" s="13" customFormat="1" ht="261" customHeight="1" hidden="1">
      <c r="A71" s="12"/>
      <c r="B71" s="35" t="s">
        <v>130</v>
      </c>
      <c r="C71" s="47">
        <v>3221</v>
      </c>
      <c r="D71" s="48"/>
      <c r="E71" s="36" t="s">
        <v>131</v>
      </c>
      <c r="F71" s="66" t="s">
        <v>132</v>
      </c>
      <c r="G71" s="86"/>
      <c r="H71" s="86"/>
      <c r="I71" s="87"/>
      <c r="J71" s="86"/>
      <c r="K71" s="86"/>
      <c r="L71" s="89">
        <f>N71+Q71</f>
        <v>0</v>
      </c>
      <c r="M71" s="86"/>
      <c r="N71" s="89"/>
      <c r="O71" s="89"/>
      <c r="P71" s="89"/>
      <c r="Q71" s="89"/>
      <c r="R71" s="85">
        <f t="shared" si="13"/>
        <v>0</v>
      </c>
    </row>
    <row r="72" spans="1:18" s="13" customFormat="1" ht="26.25" hidden="1">
      <c r="A72" s="12"/>
      <c r="B72" s="35" t="s">
        <v>106</v>
      </c>
      <c r="C72" s="47"/>
      <c r="D72" s="54"/>
      <c r="E72" s="36"/>
      <c r="F72" s="31" t="s">
        <v>108</v>
      </c>
      <c r="G72" s="85">
        <f>G73</f>
        <v>0</v>
      </c>
      <c r="H72" s="85">
        <f aca="true" t="shared" si="15" ref="H72:P72">H73</f>
        <v>0</v>
      </c>
      <c r="I72" s="87">
        <f t="shared" si="15"/>
        <v>0</v>
      </c>
      <c r="J72" s="86">
        <f t="shared" si="15"/>
        <v>0</v>
      </c>
      <c r="K72" s="86">
        <f t="shared" si="15"/>
        <v>0</v>
      </c>
      <c r="L72" s="85">
        <f>L78</f>
        <v>0</v>
      </c>
      <c r="M72" s="85">
        <f>M78</f>
        <v>0</v>
      </c>
      <c r="N72" s="85">
        <f t="shared" si="15"/>
        <v>0</v>
      </c>
      <c r="O72" s="85">
        <f t="shared" si="15"/>
        <v>0</v>
      </c>
      <c r="P72" s="85">
        <f t="shared" si="15"/>
        <v>0</v>
      </c>
      <c r="Q72" s="85">
        <f>Q78</f>
        <v>0</v>
      </c>
      <c r="R72" s="85">
        <f t="shared" si="13"/>
        <v>0</v>
      </c>
    </row>
    <row r="73" spans="1:19" s="13" customFormat="1" ht="26.25" hidden="1">
      <c r="A73" s="12"/>
      <c r="B73" s="35" t="s">
        <v>107</v>
      </c>
      <c r="C73" s="56">
        <v>37</v>
      </c>
      <c r="D73" s="56"/>
      <c r="E73" s="32"/>
      <c r="F73" s="31" t="s">
        <v>109</v>
      </c>
      <c r="G73" s="83">
        <f>G74+G76+G78+G77</f>
        <v>0</v>
      </c>
      <c r="H73" s="83">
        <f>H74+H76+H78+H77</f>
        <v>0</v>
      </c>
      <c r="I73" s="84">
        <f aca="true" t="shared" si="16" ref="I73:P73">I74+I76</f>
        <v>0</v>
      </c>
      <c r="J73" s="83">
        <f t="shared" si="16"/>
        <v>0</v>
      </c>
      <c r="K73" s="83">
        <f t="shared" si="16"/>
        <v>0</v>
      </c>
      <c r="L73" s="83">
        <f>L74+L76+L78</f>
        <v>0</v>
      </c>
      <c r="M73" s="83">
        <f>M74+M76+M78</f>
        <v>0</v>
      </c>
      <c r="N73" s="83">
        <f t="shared" si="16"/>
        <v>0</v>
      </c>
      <c r="O73" s="83">
        <f t="shared" si="16"/>
        <v>0</v>
      </c>
      <c r="P73" s="83">
        <f t="shared" si="16"/>
        <v>0</v>
      </c>
      <c r="Q73" s="83">
        <f>Q74+Q76+Q78</f>
        <v>0</v>
      </c>
      <c r="R73" s="85">
        <f aca="true" t="shared" si="17" ref="R73:R78">L73+G73</f>
        <v>0</v>
      </c>
      <c r="S73" s="43"/>
    </row>
    <row r="74" spans="1:18" s="13" customFormat="1" ht="15.75" customHeight="1" hidden="1">
      <c r="A74" s="12"/>
      <c r="B74" s="35" t="s">
        <v>90</v>
      </c>
      <c r="C74" s="36" t="s">
        <v>29</v>
      </c>
      <c r="D74" s="36" t="s">
        <v>11</v>
      </c>
      <c r="E74" s="36" t="s">
        <v>28</v>
      </c>
      <c r="F74" s="19" t="s">
        <v>45</v>
      </c>
      <c r="G74" s="89">
        <f>H74</f>
        <v>0</v>
      </c>
      <c r="H74" s="89"/>
      <c r="I74" s="90"/>
      <c r="J74" s="89"/>
      <c r="K74" s="89"/>
      <c r="L74" s="89">
        <f>N74+Q74</f>
        <v>0</v>
      </c>
      <c r="M74" s="89"/>
      <c r="N74" s="89"/>
      <c r="O74" s="89"/>
      <c r="P74" s="89"/>
      <c r="Q74" s="89"/>
      <c r="R74" s="85">
        <f t="shared" si="17"/>
        <v>0</v>
      </c>
    </row>
    <row r="75" spans="1:18" s="13" customFormat="1" ht="15.75" customHeight="1" hidden="1">
      <c r="A75" s="12"/>
      <c r="B75" s="35" t="s">
        <v>91</v>
      </c>
      <c r="C75" s="36"/>
      <c r="D75" s="36"/>
      <c r="E75" s="36"/>
      <c r="F75" s="19"/>
      <c r="G75" s="89">
        <f>H75</f>
        <v>0</v>
      </c>
      <c r="H75" s="89"/>
      <c r="I75" s="90"/>
      <c r="J75" s="89"/>
      <c r="K75" s="89"/>
      <c r="L75" s="89"/>
      <c r="M75" s="89"/>
      <c r="N75" s="89"/>
      <c r="O75" s="89"/>
      <c r="P75" s="89"/>
      <c r="Q75" s="89"/>
      <c r="R75" s="85">
        <f t="shared" si="17"/>
        <v>0</v>
      </c>
    </row>
    <row r="76" spans="1:19" s="13" customFormat="1" ht="15" customHeight="1" hidden="1">
      <c r="A76" s="12"/>
      <c r="B76" s="35" t="s">
        <v>91</v>
      </c>
      <c r="C76" s="52" t="s">
        <v>89</v>
      </c>
      <c r="D76" s="47">
        <v>250102</v>
      </c>
      <c r="E76" s="36" t="s">
        <v>28</v>
      </c>
      <c r="F76" s="66" t="s">
        <v>92</v>
      </c>
      <c r="G76" s="89"/>
      <c r="H76" s="89"/>
      <c r="I76" s="90"/>
      <c r="J76" s="89"/>
      <c r="K76" s="89"/>
      <c r="L76" s="89">
        <f>N76+Q76</f>
        <v>0</v>
      </c>
      <c r="M76" s="89"/>
      <c r="N76" s="89"/>
      <c r="O76" s="89"/>
      <c r="P76" s="89"/>
      <c r="Q76" s="89"/>
      <c r="R76" s="85">
        <f t="shared" si="17"/>
        <v>0</v>
      </c>
      <c r="S76" s="43"/>
    </row>
    <row r="77" spans="1:19" s="13" customFormat="1" ht="15" customHeight="1" hidden="1">
      <c r="A77" s="12"/>
      <c r="B77" s="35" t="s">
        <v>123</v>
      </c>
      <c r="C77" s="52" t="s">
        <v>124</v>
      </c>
      <c r="D77" s="47"/>
      <c r="E77" s="36" t="s">
        <v>29</v>
      </c>
      <c r="F77" s="66" t="s">
        <v>84</v>
      </c>
      <c r="G77" s="89">
        <f>H77</f>
        <v>0</v>
      </c>
      <c r="H77" s="89"/>
      <c r="I77" s="90"/>
      <c r="J77" s="89"/>
      <c r="K77" s="89"/>
      <c r="L77" s="89">
        <f>N77+Q77</f>
        <v>0</v>
      </c>
      <c r="M77" s="89"/>
      <c r="N77" s="89"/>
      <c r="O77" s="89"/>
      <c r="P77" s="89"/>
      <c r="Q77" s="89"/>
      <c r="R77" s="85">
        <f t="shared" si="17"/>
        <v>0</v>
      </c>
      <c r="S77" s="43"/>
    </row>
    <row r="78" spans="1:18" s="13" customFormat="1" ht="12.75" hidden="1">
      <c r="A78" s="12"/>
      <c r="B78" s="35" t="s">
        <v>110</v>
      </c>
      <c r="C78" s="47">
        <v>9770</v>
      </c>
      <c r="D78" s="47"/>
      <c r="E78" s="36" t="s">
        <v>29</v>
      </c>
      <c r="F78" s="49" t="s">
        <v>46</v>
      </c>
      <c r="G78" s="86">
        <f>H78</f>
        <v>0</v>
      </c>
      <c r="H78" s="86"/>
      <c r="I78" s="90"/>
      <c r="J78" s="89"/>
      <c r="K78" s="89"/>
      <c r="L78" s="89">
        <f>N78+Q78</f>
        <v>0</v>
      </c>
      <c r="M78" s="86"/>
      <c r="N78" s="89"/>
      <c r="O78" s="89"/>
      <c r="P78" s="89"/>
      <c r="Q78" s="89"/>
      <c r="R78" s="85">
        <f t="shared" si="17"/>
        <v>0</v>
      </c>
    </row>
    <row r="79" spans="1:19" s="13" customFormat="1" ht="19.5" customHeight="1">
      <c r="A79" s="21"/>
      <c r="B79" s="67"/>
      <c r="C79" s="47"/>
      <c r="D79" s="47"/>
      <c r="E79" s="36"/>
      <c r="F79" s="31" t="s">
        <v>68</v>
      </c>
      <c r="G79" s="92">
        <f>G11+G73+G15</f>
        <v>1449400</v>
      </c>
      <c r="H79" s="92">
        <f>H11+H73+H15</f>
        <v>1449400</v>
      </c>
      <c r="I79" s="93">
        <f>I11+I73+I15</f>
        <v>1188032</v>
      </c>
      <c r="J79" s="92">
        <f>J11+J29+J73+J15</f>
        <v>0</v>
      </c>
      <c r="K79" s="92">
        <f>K11+K29+K73+K15</f>
        <v>0</v>
      </c>
      <c r="L79" s="92">
        <f>L11+L73+L69</f>
        <v>0</v>
      </c>
      <c r="M79" s="92">
        <f>M78+M70</f>
        <v>0</v>
      </c>
      <c r="N79" s="92">
        <f>N11+N29+N73+N15</f>
        <v>0</v>
      </c>
      <c r="O79" s="92">
        <f>O11+O29+O73+O15</f>
        <v>0</v>
      </c>
      <c r="P79" s="92">
        <f>P11+P29+P73+P15+P78</f>
        <v>0</v>
      </c>
      <c r="Q79" s="92">
        <f>Q11+Q72+Q69</f>
        <v>0</v>
      </c>
      <c r="R79" s="92">
        <f>R11+R29+R73+R15+R69</f>
        <v>1449400</v>
      </c>
      <c r="S79" s="43"/>
    </row>
    <row r="80" spans="1:19" s="13" customFormat="1" ht="19.5" customHeight="1" hidden="1">
      <c r="A80" s="21"/>
      <c r="B80" s="68"/>
      <c r="C80" s="69"/>
      <c r="D80" s="69"/>
      <c r="E80" s="70"/>
      <c r="G80" s="22"/>
      <c r="K80" s="71"/>
      <c r="L80" s="71"/>
      <c r="M80" s="71"/>
      <c r="N80" s="71"/>
      <c r="O80" s="71"/>
      <c r="P80" s="71"/>
      <c r="Q80" s="71"/>
      <c r="R80" s="72" t="e">
        <f>R79-#REF!</f>
        <v>#REF!</v>
      </c>
      <c r="S80" s="43"/>
    </row>
    <row r="81" spans="1:19" s="13" customFormat="1" ht="12.75">
      <c r="A81" s="21"/>
      <c r="B81" s="68"/>
      <c r="C81" s="69"/>
      <c r="D81" s="69"/>
      <c r="E81" s="70"/>
      <c r="G81" s="22"/>
      <c r="K81" s="71"/>
      <c r="L81" s="71"/>
      <c r="M81" s="71"/>
      <c r="N81" s="71"/>
      <c r="O81" s="71"/>
      <c r="P81" s="71"/>
      <c r="Q81" s="71"/>
      <c r="R81" s="72"/>
      <c r="S81" s="43"/>
    </row>
    <row r="82" spans="1:19" s="13" customFormat="1" ht="12.75">
      <c r="A82" s="21"/>
      <c r="B82" s="68"/>
      <c r="C82" s="69"/>
      <c r="D82" s="69"/>
      <c r="E82" s="70"/>
      <c r="G82" s="22"/>
      <c r="K82" s="71"/>
      <c r="L82" s="71"/>
      <c r="M82" s="71"/>
      <c r="N82" s="71"/>
      <c r="O82" s="71"/>
      <c r="P82" s="71"/>
      <c r="Q82" s="71"/>
      <c r="R82" s="72"/>
      <c r="S82" s="43"/>
    </row>
    <row r="83" spans="1:20" s="11" customFormat="1" ht="12.75">
      <c r="A83" s="10"/>
      <c r="B83" s="74" t="s">
        <v>137</v>
      </c>
      <c r="C83" s="75"/>
      <c r="D83" s="75"/>
      <c r="E83" s="75"/>
      <c r="H83" s="76"/>
      <c r="I83" s="77"/>
      <c r="J83" s="77"/>
      <c r="K83" s="78"/>
      <c r="L83" s="73"/>
      <c r="M83" s="73"/>
      <c r="O83" s="75"/>
      <c r="P83" s="75"/>
      <c r="Q83" s="75"/>
      <c r="R83" s="79" t="s">
        <v>138</v>
      </c>
      <c r="T83" s="80"/>
    </row>
    <row r="84" spans="1:19" s="13" customFormat="1" ht="16.5" customHeight="1">
      <c r="A84" s="21"/>
      <c r="B84" s="2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1:19" s="13" customFormat="1" ht="15" customHeight="1">
      <c r="A85" s="21"/>
      <c r="B85" s="21"/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1:18" s="13" customFormat="1" ht="27.75" customHeight="1">
      <c r="A86" s="21"/>
      <c r="B86" s="21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ht="12.75">
      <c r="C87" s="23"/>
    </row>
    <row r="88" ht="12.75">
      <c r="I88" s="23"/>
    </row>
    <row r="91" spans="9:14" ht="12.75">
      <c r="I91" s="24"/>
      <c r="J91" s="1">
        <f>I91/G79</f>
        <v>0</v>
      </c>
      <c r="N91" s="23"/>
    </row>
  </sheetData>
  <sheetProtection/>
  <mergeCells count="26">
    <mergeCell ref="B2:R2"/>
    <mergeCell ref="O6:P6"/>
    <mergeCell ref="L5:Q5"/>
    <mergeCell ref="R5:R8"/>
    <mergeCell ref="O1:R1"/>
    <mergeCell ref="O3:R3"/>
    <mergeCell ref="L6:L8"/>
    <mergeCell ref="I6:J6"/>
    <mergeCell ref="K6:K8"/>
    <mergeCell ref="B5:B8"/>
    <mergeCell ref="C5:C8"/>
    <mergeCell ref="E5:E8"/>
    <mergeCell ref="F5:F8"/>
    <mergeCell ref="G5:K5"/>
    <mergeCell ref="G6:G8"/>
    <mergeCell ref="H6:H8"/>
    <mergeCell ref="C85:S85"/>
    <mergeCell ref="C86:R86"/>
    <mergeCell ref="Q6:Q8"/>
    <mergeCell ref="I7:I8"/>
    <mergeCell ref="J7:J8"/>
    <mergeCell ref="O7:O8"/>
    <mergeCell ref="P7:P8"/>
    <mergeCell ref="C84:S84"/>
    <mergeCell ref="M6:M8"/>
    <mergeCell ref="N6:N8"/>
  </mergeCells>
  <printOptions horizontalCentered="1"/>
  <pageMargins left="0" right="0" top="1.1811023622047245" bottom="0.1968503937007874" header="0.5118110236220472" footer="0.31496062992125984"/>
  <pageSetup fitToHeight="2" horizontalDpi="600" verticalDpi="600" orientation="landscape" paperSize="9" scale="60" r:id="rId1"/>
  <headerFooter differentFirst="1" alignWithMargins="0">
    <oddHeader>&amp;C&amp;P&amp;Rпродовження Додатка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Катруся</cp:lastModifiedBy>
  <cp:lastPrinted>2023-12-14T07:14:29Z</cp:lastPrinted>
  <dcterms:created xsi:type="dcterms:W3CDTF">2014-01-17T10:52:16Z</dcterms:created>
  <dcterms:modified xsi:type="dcterms:W3CDTF">2024-01-04T15:47:56Z</dcterms:modified>
  <cp:category/>
  <cp:version/>
  <cp:contentType/>
  <cp:contentStatus/>
</cp:coreProperties>
</file>