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33" i="1" l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<sst xmlns="http://schemas.openxmlformats.org/spreadsheetml/2006/main" count="192" uniqueCount="60">
  <si>
    <t>Станом на 01.03.2019</t>
  </si>
  <si>
    <t>Аналіз виконання плану по доходах</t>
  </si>
  <si>
    <t>На 28.02.2019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</si>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</sst>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33"/>
  <sheetViews>
    <sheetView tabSelected="1" topLeftCell="A13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9.44140625" bestFit="1" customWidth="1"/>
    <col min="8" max="8" width="10" bestFit="1" customWidth="1"/>
    <col min="10" max="12" width="13.88671875" customWidth="1"/>
    <col min="13" max="13" width="9.44140625" bestFit="1" customWidth="1"/>
    <col min="14" max="14" width="10" bestFit="1" customWidth="1"/>
    <col min="16" max="18" width="13.88671875" customWidth="1"/>
    <col min="20" max="20" width="10" bestFit="1" customWidth="1"/>
    <col min="22" max="24" width="13.88671875" customWidth="1"/>
    <col min="26" max="26" width="10" bestFit="1" customWidth="1"/>
    <col min="28" max="30" width="13.88671875" customWidth="1"/>
    <col min="31" max="31" width="9.44140625" bestFit="1" customWidth="1"/>
    <col min="34" max="36" width="13.88671875" customWidth="1"/>
    <col min="40" max="42" width="13.88671875" customWidth="1"/>
    <col min="46" max="48" width="13.88671875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6" max="78" width="13.88671875" customWidth="1"/>
    <col min="82" max="84" width="13.88671875" customWidth="1"/>
    <col min="88" max="90" width="13.88671875" customWidth="1"/>
    <col min="94" max="96" width="13.88671875" customWidth="1"/>
    <col min="100" max="102" width="13.88671875" customWidth="1"/>
    <col min="106" max="108" width="13.88671875" customWidth="1"/>
    <col min="112" max="114" width="13.88671875" customWidth="1"/>
    <col min="118" max="120" width="13.88671875" customWidth="1"/>
    <col min="124" max="126" width="13.88671875" customWidth="1"/>
    <col min="130" max="132" width="13.88671875" customWidth="1"/>
    <col min="136" max="138" width="13.88671875" customWidth="1"/>
  </cols>
  <sheetData>
    <row r="1" spans="1:141" x14ac:dyDescent="0.3">
      <c r="A1" t="s">
        <v>0</v>
      </c>
    </row>
    <row r="2" spans="1:1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3">
      <c r="G6" t="s">
        <v>3</v>
      </c>
    </row>
    <row r="7" spans="1:141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3">
      <c r="A9" s="10"/>
      <c r="B9" s="10">
        <v>10000000</v>
      </c>
      <c r="C9" s="10" t="s">
        <v>35</v>
      </c>
      <c r="D9" s="11">
        <v>109212</v>
      </c>
      <c r="E9" s="11">
        <v>109212</v>
      </c>
      <c r="F9" s="11">
        <v>17050</v>
      </c>
      <c r="G9" s="11">
        <v>51331.049999999988</v>
      </c>
      <c r="H9" s="11">
        <f>G9-F9</f>
        <v>34281.049999999988</v>
      </c>
      <c r="I9" s="11">
        <f>IF(F9=0,0,G9/F9*100)</f>
        <v>301.06187683284446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34380</v>
      </c>
      <c r="Q9" s="11">
        <v>34380</v>
      </c>
      <c r="R9" s="11">
        <v>6840</v>
      </c>
      <c r="S9" s="11">
        <v>18328.989999999998</v>
      </c>
      <c r="T9" s="11">
        <f>S9-R9</f>
        <v>11488.989999999998</v>
      </c>
      <c r="U9" s="11">
        <f>IF(R9=0,0,S9/R9*100)</f>
        <v>267.96769005847949</v>
      </c>
      <c r="V9" s="11">
        <v>34380</v>
      </c>
      <c r="W9" s="11">
        <v>34380</v>
      </c>
      <c r="X9" s="11">
        <v>6840</v>
      </c>
      <c r="Y9" s="11">
        <v>18328.989999999998</v>
      </c>
      <c r="Z9" s="11">
        <f>Y9-X9</f>
        <v>11488.989999999998</v>
      </c>
      <c r="AA9" s="11">
        <f>IF(X9=0,0,Y9/X9*100)</f>
        <v>267.96769005847949</v>
      </c>
      <c r="AB9" s="11">
        <v>74832</v>
      </c>
      <c r="AC9" s="11">
        <v>74832</v>
      </c>
      <c r="AD9" s="11">
        <v>10210</v>
      </c>
      <c r="AE9" s="11">
        <v>33002.060000000005</v>
      </c>
      <c r="AF9" s="11">
        <f>AE9-AD9</f>
        <v>22792.060000000005</v>
      </c>
      <c r="AG9" s="11">
        <f>IF(AD9=0,0,AE9/AD9*100)</f>
        <v>323.23271302644469</v>
      </c>
      <c r="AH9" s="11">
        <v>1170</v>
      </c>
      <c r="AI9" s="11">
        <v>1170</v>
      </c>
      <c r="AJ9" s="11">
        <v>0</v>
      </c>
      <c r="AK9" s="11">
        <v>486.42</v>
      </c>
      <c r="AL9" s="11">
        <f>AK9-AJ9</f>
        <v>486.42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120.65</v>
      </c>
      <c r="AR9" s="11">
        <f>AQ9-AP9</f>
        <v>120.65</v>
      </c>
      <c r="AS9" s="11">
        <f>IF(AP9=0,0,AQ9/AP9*100)</f>
        <v>0</v>
      </c>
      <c r="AT9" s="11">
        <v>9000</v>
      </c>
      <c r="AU9" s="11">
        <v>9000</v>
      </c>
      <c r="AV9" s="11">
        <v>0</v>
      </c>
      <c r="AW9" s="11">
        <v>6296.51</v>
      </c>
      <c r="AX9" s="11">
        <f>AW9-AV9</f>
        <v>6296.51</v>
      </c>
      <c r="AY9" s="11">
        <f>IF(AV9=0,0,AW9/AV9*100)</f>
        <v>0</v>
      </c>
      <c r="AZ9" s="11">
        <v>0</v>
      </c>
      <c r="BA9" s="11">
        <v>0</v>
      </c>
      <c r="BB9" s="11">
        <v>0</v>
      </c>
      <c r="BC9" s="11">
        <v>269.65999999999997</v>
      </c>
      <c r="BD9" s="11">
        <f>BC9-BB9</f>
        <v>269.65999999999997</v>
      </c>
      <c r="BE9" s="11">
        <f>IF(BB9=0,0,BC9/BB9*100)</f>
        <v>0</v>
      </c>
      <c r="BF9" s="11">
        <v>370</v>
      </c>
      <c r="BG9" s="11">
        <v>370</v>
      </c>
      <c r="BH9" s="11">
        <v>370</v>
      </c>
      <c r="BI9" s="11">
        <v>106.47999999999999</v>
      </c>
      <c r="BJ9" s="11">
        <f>BI9-BH9</f>
        <v>-263.52</v>
      </c>
      <c r="BK9" s="11">
        <f>IF(BH9=0,0,BI9/BH9*100)</f>
        <v>28.778378378378378</v>
      </c>
      <c r="BL9" s="11">
        <v>0</v>
      </c>
      <c r="BM9" s="11">
        <v>0</v>
      </c>
      <c r="BN9" s="11">
        <v>0</v>
      </c>
      <c r="BO9" s="11">
        <v>176.25</v>
      </c>
      <c r="BP9" s="11">
        <f>BO9-BN9</f>
        <v>176.25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1010.17</v>
      </c>
      <c r="BV9" s="11">
        <f>BU9-BT9</f>
        <v>1010.17</v>
      </c>
      <c r="BW9" s="11">
        <f>IF(BT9=0,0,BU9/BT9*100)</f>
        <v>0</v>
      </c>
      <c r="BX9" s="11">
        <v>300</v>
      </c>
      <c r="BY9" s="11">
        <v>300</v>
      </c>
      <c r="BZ9" s="11">
        <v>0</v>
      </c>
      <c r="CA9" s="11">
        <v>616.75</v>
      </c>
      <c r="CB9" s="11">
        <f>CA9-BZ9</f>
        <v>616.75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65.25</v>
      </c>
      <c r="CH9" s="11">
        <f>CG9-CF9</f>
        <v>65.25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437.5</v>
      </c>
      <c r="CN9" s="11">
        <f>CM9-CL9</f>
        <v>437.5</v>
      </c>
      <c r="CO9" s="11">
        <f>IF(CL9=0,0,CM9/CL9*100)</f>
        <v>0</v>
      </c>
      <c r="CP9" s="11">
        <v>54000</v>
      </c>
      <c r="CQ9" s="11">
        <v>54000</v>
      </c>
      <c r="CR9" s="11">
        <v>9000</v>
      </c>
      <c r="CS9" s="11">
        <v>19443.64</v>
      </c>
      <c r="CT9" s="11">
        <f>CS9-CR9</f>
        <v>10443.64</v>
      </c>
      <c r="CU9" s="11">
        <f>IF(CR9=0,0,CS9/CR9*100)</f>
        <v>216.04044444444446</v>
      </c>
      <c r="CV9" s="11">
        <v>2532</v>
      </c>
      <c r="CW9" s="11">
        <v>2532</v>
      </c>
      <c r="CX9" s="11">
        <v>0</v>
      </c>
      <c r="CY9" s="11">
        <v>867.85</v>
      </c>
      <c r="CZ9" s="11">
        <f>CY9-CX9</f>
        <v>867.85</v>
      </c>
      <c r="DA9" s="11">
        <f>IF(CX9=0,0,CY9/CX9*100)</f>
        <v>0</v>
      </c>
      <c r="DB9" s="11">
        <v>3860</v>
      </c>
      <c r="DC9" s="11">
        <v>3860</v>
      </c>
      <c r="DD9" s="11">
        <v>440</v>
      </c>
      <c r="DE9" s="11">
        <v>786.24</v>
      </c>
      <c r="DF9" s="11">
        <f>DE9-DD9</f>
        <v>346.24</v>
      </c>
      <c r="DG9" s="11">
        <f>IF(DD9=0,0,DE9/DD9*100)</f>
        <v>178.69090909090909</v>
      </c>
      <c r="DH9" s="11">
        <v>0</v>
      </c>
      <c r="DI9" s="11">
        <v>0</v>
      </c>
      <c r="DJ9" s="11">
        <v>0</v>
      </c>
      <c r="DK9" s="11">
        <v>14.81</v>
      </c>
      <c r="DL9" s="11">
        <f>DK9-DJ9</f>
        <v>14.81</v>
      </c>
      <c r="DM9" s="11">
        <f>IF(DJ9=0,0,DK9/DJ9*100)</f>
        <v>0</v>
      </c>
      <c r="DN9" s="11">
        <v>0</v>
      </c>
      <c r="DO9" s="11">
        <v>0</v>
      </c>
      <c r="DP9" s="11">
        <v>0</v>
      </c>
      <c r="DQ9" s="11">
        <v>11.9</v>
      </c>
      <c r="DR9" s="11">
        <f>DQ9-DP9</f>
        <v>11.9</v>
      </c>
      <c r="DS9" s="11">
        <f>IF(DP9=0,0,DQ9/DP9*100)</f>
        <v>0</v>
      </c>
      <c r="DT9" s="11">
        <v>1600</v>
      </c>
      <c r="DU9" s="11">
        <v>1600</v>
      </c>
      <c r="DV9" s="11">
        <v>0</v>
      </c>
      <c r="DW9" s="11">
        <v>630.80999999999995</v>
      </c>
      <c r="DX9" s="11">
        <f>DW9-DV9</f>
        <v>630.80999999999995</v>
      </c>
      <c r="DY9" s="11">
        <f>IF(DV9=0,0,DW9/DV9*100)</f>
        <v>0</v>
      </c>
      <c r="DZ9" s="11">
        <v>0</v>
      </c>
      <c r="EA9" s="11">
        <v>0</v>
      </c>
      <c r="EB9" s="11">
        <v>0</v>
      </c>
      <c r="EC9" s="11">
        <v>221.45</v>
      </c>
      <c r="ED9" s="11">
        <f>EC9-EB9</f>
        <v>221.45</v>
      </c>
      <c r="EE9" s="11">
        <f>IF(EB9=0,0,EC9/EB9*100)</f>
        <v>0</v>
      </c>
      <c r="EF9" s="11">
        <v>2000</v>
      </c>
      <c r="EG9" s="11">
        <v>2000</v>
      </c>
      <c r="EH9" s="11">
        <v>400</v>
      </c>
      <c r="EI9" s="11">
        <v>1439.72</v>
      </c>
      <c r="EJ9" s="11">
        <f>EI9-EH9</f>
        <v>1039.72</v>
      </c>
      <c r="EK9" s="11">
        <f>IF(EH9=0,0,EI9/EH9*100)</f>
        <v>359.93</v>
      </c>
    </row>
    <row r="10" spans="1:141" x14ac:dyDescent="0.3">
      <c r="A10" s="10"/>
      <c r="B10" s="10">
        <v>19000000</v>
      </c>
      <c r="C10" s="10" t="s">
        <v>36</v>
      </c>
      <c r="D10" s="11">
        <v>109212</v>
      </c>
      <c r="E10" s="11">
        <v>109212</v>
      </c>
      <c r="F10" s="11">
        <v>17050</v>
      </c>
      <c r="G10" s="11">
        <v>51331.049999999988</v>
      </c>
      <c r="H10" s="11">
        <f>G10-F10</f>
        <v>34281.049999999988</v>
      </c>
      <c r="I10" s="11">
        <f>IF(F10=0,0,G10/F10*100)</f>
        <v>301.06187683284446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34380</v>
      </c>
      <c r="Q10" s="11">
        <v>34380</v>
      </c>
      <c r="R10" s="11">
        <v>6840</v>
      </c>
      <c r="S10" s="11">
        <v>18328.989999999998</v>
      </c>
      <c r="T10" s="11">
        <f>S10-R10</f>
        <v>11488.989999999998</v>
      </c>
      <c r="U10" s="11">
        <f>IF(R10=0,0,S10/R10*100)</f>
        <v>267.96769005847949</v>
      </c>
      <c r="V10" s="11">
        <v>34380</v>
      </c>
      <c r="W10" s="11">
        <v>34380</v>
      </c>
      <c r="X10" s="11">
        <v>6840</v>
      </c>
      <c r="Y10" s="11">
        <v>18328.989999999998</v>
      </c>
      <c r="Z10" s="11">
        <f>Y10-X10</f>
        <v>11488.989999999998</v>
      </c>
      <c r="AA10" s="11">
        <f>IF(X10=0,0,Y10/X10*100)</f>
        <v>267.96769005847949</v>
      </c>
      <c r="AB10" s="11">
        <v>74832</v>
      </c>
      <c r="AC10" s="11">
        <v>74832</v>
      </c>
      <c r="AD10" s="11">
        <v>10210</v>
      </c>
      <c r="AE10" s="11">
        <v>33002.060000000005</v>
      </c>
      <c r="AF10" s="11">
        <f>AE10-AD10</f>
        <v>22792.060000000005</v>
      </c>
      <c r="AG10" s="11">
        <f>IF(AD10=0,0,AE10/AD10*100)</f>
        <v>323.23271302644469</v>
      </c>
      <c r="AH10" s="11">
        <v>1170</v>
      </c>
      <c r="AI10" s="11">
        <v>1170</v>
      </c>
      <c r="AJ10" s="11">
        <v>0</v>
      </c>
      <c r="AK10" s="11">
        <v>486.42</v>
      </c>
      <c r="AL10" s="11">
        <f>AK10-AJ10</f>
        <v>486.42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120.65</v>
      </c>
      <c r="AR10" s="11">
        <f>AQ10-AP10</f>
        <v>120.65</v>
      </c>
      <c r="AS10" s="11">
        <f>IF(AP10=0,0,AQ10/AP10*100)</f>
        <v>0</v>
      </c>
      <c r="AT10" s="11">
        <v>9000</v>
      </c>
      <c r="AU10" s="11">
        <v>9000</v>
      </c>
      <c r="AV10" s="11">
        <v>0</v>
      </c>
      <c r="AW10" s="11">
        <v>6296.51</v>
      </c>
      <c r="AX10" s="11">
        <f>AW10-AV10</f>
        <v>6296.51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269.65999999999997</v>
      </c>
      <c r="BD10" s="11">
        <f>BC10-BB10</f>
        <v>269.65999999999997</v>
      </c>
      <c r="BE10" s="11">
        <f>IF(BB10=0,0,BC10/BB10*100)</f>
        <v>0</v>
      </c>
      <c r="BF10" s="11">
        <v>370</v>
      </c>
      <c r="BG10" s="11">
        <v>370</v>
      </c>
      <c r="BH10" s="11">
        <v>370</v>
      </c>
      <c r="BI10" s="11">
        <v>106.47999999999999</v>
      </c>
      <c r="BJ10" s="11">
        <f>BI10-BH10</f>
        <v>-263.52</v>
      </c>
      <c r="BK10" s="11">
        <f>IF(BH10=0,0,BI10/BH10*100)</f>
        <v>28.778378378378378</v>
      </c>
      <c r="BL10" s="11">
        <v>0</v>
      </c>
      <c r="BM10" s="11">
        <v>0</v>
      </c>
      <c r="BN10" s="11">
        <v>0</v>
      </c>
      <c r="BO10" s="11">
        <v>176.25</v>
      </c>
      <c r="BP10" s="11">
        <f>BO10-BN10</f>
        <v>176.25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1010.17</v>
      </c>
      <c r="BV10" s="11">
        <f>BU10-BT10</f>
        <v>1010.17</v>
      </c>
      <c r="BW10" s="11">
        <f>IF(BT10=0,0,BU10/BT10*100)</f>
        <v>0</v>
      </c>
      <c r="BX10" s="11">
        <v>300</v>
      </c>
      <c r="BY10" s="11">
        <v>300</v>
      </c>
      <c r="BZ10" s="11">
        <v>0</v>
      </c>
      <c r="CA10" s="11">
        <v>616.75</v>
      </c>
      <c r="CB10" s="11">
        <f>CA10-BZ10</f>
        <v>616.75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65.25</v>
      </c>
      <c r="CH10" s="11">
        <f>CG10-CF10</f>
        <v>65.25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437.5</v>
      </c>
      <c r="CN10" s="11">
        <f>CM10-CL10</f>
        <v>437.5</v>
      </c>
      <c r="CO10" s="11">
        <f>IF(CL10=0,0,CM10/CL10*100)</f>
        <v>0</v>
      </c>
      <c r="CP10" s="11">
        <v>54000</v>
      </c>
      <c r="CQ10" s="11">
        <v>54000</v>
      </c>
      <c r="CR10" s="11">
        <v>9000</v>
      </c>
      <c r="CS10" s="11">
        <v>19443.64</v>
      </c>
      <c r="CT10" s="11">
        <f>CS10-CR10</f>
        <v>10443.64</v>
      </c>
      <c r="CU10" s="11">
        <f>IF(CR10=0,0,CS10/CR10*100)</f>
        <v>216.04044444444446</v>
      </c>
      <c r="CV10" s="11">
        <v>2532</v>
      </c>
      <c r="CW10" s="11">
        <v>2532</v>
      </c>
      <c r="CX10" s="11">
        <v>0</v>
      </c>
      <c r="CY10" s="11">
        <v>867.85</v>
      </c>
      <c r="CZ10" s="11">
        <f>CY10-CX10</f>
        <v>867.85</v>
      </c>
      <c r="DA10" s="11">
        <f>IF(CX10=0,0,CY10/CX10*100)</f>
        <v>0</v>
      </c>
      <c r="DB10" s="11">
        <v>3860</v>
      </c>
      <c r="DC10" s="11">
        <v>3860</v>
      </c>
      <c r="DD10" s="11">
        <v>440</v>
      </c>
      <c r="DE10" s="11">
        <v>786.24</v>
      </c>
      <c r="DF10" s="11">
        <f>DE10-DD10</f>
        <v>346.24</v>
      </c>
      <c r="DG10" s="11">
        <f>IF(DD10=0,0,DE10/DD10*100)</f>
        <v>178.69090909090909</v>
      </c>
      <c r="DH10" s="11">
        <v>0</v>
      </c>
      <c r="DI10" s="11">
        <v>0</v>
      </c>
      <c r="DJ10" s="11">
        <v>0</v>
      </c>
      <c r="DK10" s="11">
        <v>14.81</v>
      </c>
      <c r="DL10" s="11">
        <f>DK10-DJ10</f>
        <v>14.81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11.9</v>
      </c>
      <c r="DR10" s="11">
        <f>DQ10-DP10</f>
        <v>11.9</v>
      </c>
      <c r="DS10" s="11">
        <f>IF(DP10=0,0,DQ10/DP10*100)</f>
        <v>0</v>
      </c>
      <c r="DT10" s="11">
        <v>1600</v>
      </c>
      <c r="DU10" s="11">
        <v>1600</v>
      </c>
      <c r="DV10" s="11">
        <v>0</v>
      </c>
      <c r="DW10" s="11">
        <v>630.80999999999995</v>
      </c>
      <c r="DX10" s="11">
        <f>DW10-DV10</f>
        <v>630.80999999999995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221.45</v>
      </c>
      <c r="ED10" s="11">
        <f>EC10-EB10</f>
        <v>221.45</v>
      </c>
      <c r="EE10" s="11">
        <f>IF(EB10=0,0,EC10/EB10*100)</f>
        <v>0</v>
      </c>
      <c r="EF10" s="11">
        <v>2000</v>
      </c>
      <c r="EG10" s="11">
        <v>2000</v>
      </c>
      <c r="EH10" s="11">
        <v>400</v>
      </c>
      <c r="EI10" s="11">
        <v>1439.72</v>
      </c>
      <c r="EJ10" s="11">
        <f>EI10-EH10</f>
        <v>1039.72</v>
      </c>
      <c r="EK10" s="11">
        <f>IF(EH10=0,0,EI10/EH10*100)</f>
        <v>359.93</v>
      </c>
    </row>
    <row r="11" spans="1:141" x14ac:dyDescent="0.3">
      <c r="A11" s="10"/>
      <c r="B11" s="10">
        <v>19010000</v>
      </c>
      <c r="C11" s="10" t="s">
        <v>37</v>
      </c>
      <c r="D11" s="11">
        <v>109212</v>
      </c>
      <c r="E11" s="11">
        <v>109212</v>
      </c>
      <c r="F11" s="11">
        <v>17050</v>
      </c>
      <c r="G11" s="11">
        <v>51331.049999999988</v>
      </c>
      <c r="H11" s="11">
        <f>G11-F11</f>
        <v>34281.049999999988</v>
      </c>
      <c r="I11" s="11">
        <f>IF(F11=0,0,G11/F11*100)</f>
        <v>301.06187683284446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34380</v>
      </c>
      <c r="Q11" s="11">
        <v>34380</v>
      </c>
      <c r="R11" s="11">
        <v>6840</v>
      </c>
      <c r="S11" s="11">
        <v>18328.989999999998</v>
      </c>
      <c r="T11" s="11">
        <f>S11-R11</f>
        <v>11488.989999999998</v>
      </c>
      <c r="U11" s="11">
        <f>IF(R11=0,0,S11/R11*100)</f>
        <v>267.96769005847949</v>
      </c>
      <c r="V11" s="11">
        <v>34380</v>
      </c>
      <c r="W11" s="11">
        <v>34380</v>
      </c>
      <c r="X11" s="11">
        <v>6840</v>
      </c>
      <c r="Y11" s="11">
        <v>18328.989999999998</v>
      </c>
      <c r="Z11" s="11">
        <f>Y11-X11</f>
        <v>11488.989999999998</v>
      </c>
      <c r="AA11" s="11">
        <f>IF(X11=0,0,Y11/X11*100)</f>
        <v>267.96769005847949</v>
      </c>
      <c r="AB11" s="11">
        <v>74832</v>
      </c>
      <c r="AC11" s="11">
        <v>74832</v>
      </c>
      <c r="AD11" s="11">
        <v>10210</v>
      </c>
      <c r="AE11" s="11">
        <v>33002.060000000005</v>
      </c>
      <c r="AF11" s="11">
        <f>AE11-AD11</f>
        <v>22792.060000000005</v>
      </c>
      <c r="AG11" s="11">
        <f>IF(AD11=0,0,AE11/AD11*100)</f>
        <v>323.23271302644469</v>
      </c>
      <c r="AH11" s="11">
        <v>1170</v>
      </c>
      <c r="AI11" s="11">
        <v>1170</v>
      </c>
      <c r="AJ11" s="11">
        <v>0</v>
      </c>
      <c r="AK11" s="11">
        <v>486.42</v>
      </c>
      <c r="AL11" s="11">
        <f>AK11-AJ11</f>
        <v>486.42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120.65</v>
      </c>
      <c r="AR11" s="11">
        <f>AQ11-AP11</f>
        <v>120.65</v>
      </c>
      <c r="AS11" s="11">
        <f>IF(AP11=0,0,AQ11/AP11*100)</f>
        <v>0</v>
      </c>
      <c r="AT11" s="11">
        <v>9000</v>
      </c>
      <c r="AU11" s="11">
        <v>9000</v>
      </c>
      <c r="AV11" s="11">
        <v>0</v>
      </c>
      <c r="AW11" s="11">
        <v>6296.51</v>
      </c>
      <c r="AX11" s="11">
        <f>AW11-AV11</f>
        <v>6296.51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269.65999999999997</v>
      </c>
      <c r="BD11" s="11">
        <f>BC11-BB11</f>
        <v>269.65999999999997</v>
      </c>
      <c r="BE11" s="11">
        <f>IF(BB11=0,0,BC11/BB11*100)</f>
        <v>0</v>
      </c>
      <c r="BF11" s="11">
        <v>370</v>
      </c>
      <c r="BG11" s="11">
        <v>370</v>
      </c>
      <c r="BH11" s="11">
        <v>370</v>
      </c>
      <c r="BI11" s="11">
        <v>106.47999999999999</v>
      </c>
      <c r="BJ11" s="11">
        <f>BI11-BH11</f>
        <v>-263.52</v>
      </c>
      <c r="BK11" s="11">
        <f>IF(BH11=0,0,BI11/BH11*100)</f>
        <v>28.778378378378378</v>
      </c>
      <c r="BL11" s="11">
        <v>0</v>
      </c>
      <c r="BM11" s="11">
        <v>0</v>
      </c>
      <c r="BN11" s="11">
        <v>0</v>
      </c>
      <c r="BO11" s="11">
        <v>176.25</v>
      </c>
      <c r="BP11" s="11">
        <f>BO11-BN11</f>
        <v>176.25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1010.17</v>
      </c>
      <c r="BV11" s="11">
        <f>BU11-BT11</f>
        <v>1010.17</v>
      </c>
      <c r="BW11" s="11">
        <f>IF(BT11=0,0,BU11/BT11*100)</f>
        <v>0</v>
      </c>
      <c r="BX11" s="11">
        <v>300</v>
      </c>
      <c r="BY11" s="11">
        <v>300</v>
      </c>
      <c r="BZ11" s="11">
        <v>0</v>
      </c>
      <c r="CA11" s="11">
        <v>616.75</v>
      </c>
      <c r="CB11" s="11">
        <f>CA11-BZ11</f>
        <v>616.75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65.25</v>
      </c>
      <c r="CH11" s="11">
        <f>CG11-CF11</f>
        <v>65.25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437.5</v>
      </c>
      <c r="CN11" s="11">
        <f>CM11-CL11</f>
        <v>437.5</v>
      </c>
      <c r="CO11" s="11">
        <f>IF(CL11=0,0,CM11/CL11*100)</f>
        <v>0</v>
      </c>
      <c r="CP11" s="11">
        <v>54000</v>
      </c>
      <c r="CQ11" s="11">
        <v>54000</v>
      </c>
      <c r="CR11" s="11">
        <v>9000</v>
      </c>
      <c r="CS11" s="11">
        <v>19443.64</v>
      </c>
      <c r="CT11" s="11">
        <f>CS11-CR11</f>
        <v>10443.64</v>
      </c>
      <c r="CU11" s="11">
        <f>IF(CR11=0,0,CS11/CR11*100)</f>
        <v>216.04044444444446</v>
      </c>
      <c r="CV11" s="11">
        <v>2532</v>
      </c>
      <c r="CW11" s="11">
        <v>2532</v>
      </c>
      <c r="CX11" s="11">
        <v>0</v>
      </c>
      <c r="CY11" s="11">
        <v>867.85</v>
      </c>
      <c r="CZ11" s="11">
        <f>CY11-CX11</f>
        <v>867.85</v>
      </c>
      <c r="DA11" s="11">
        <f>IF(CX11=0,0,CY11/CX11*100)</f>
        <v>0</v>
      </c>
      <c r="DB11" s="11">
        <v>3860</v>
      </c>
      <c r="DC11" s="11">
        <v>3860</v>
      </c>
      <c r="DD11" s="11">
        <v>440</v>
      </c>
      <c r="DE11" s="11">
        <v>786.24</v>
      </c>
      <c r="DF11" s="11">
        <f>DE11-DD11</f>
        <v>346.24</v>
      </c>
      <c r="DG11" s="11">
        <f>IF(DD11=0,0,DE11/DD11*100)</f>
        <v>178.69090909090909</v>
      </c>
      <c r="DH11" s="11">
        <v>0</v>
      </c>
      <c r="DI11" s="11">
        <v>0</v>
      </c>
      <c r="DJ11" s="11">
        <v>0</v>
      </c>
      <c r="DK11" s="11">
        <v>14.81</v>
      </c>
      <c r="DL11" s="11">
        <f>DK11-DJ11</f>
        <v>14.81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11.9</v>
      </c>
      <c r="DR11" s="11">
        <f>DQ11-DP11</f>
        <v>11.9</v>
      </c>
      <c r="DS11" s="11">
        <f>IF(DP11=0,0,DQ11/DP11*100)</f>
        <v>0</v>
      </c>
      <c r="DT11" s="11">
        <v>1600</v>
      </c>
      <c r="DU11" s="11">
        <v>1600</v>
      </c>
      <c r="DV11" s="11">
        <v>0</v>
      </c>
      <c r="DW11" s="11">
        <v>630.80999999999995</v>
      </c>
      <c r="DX11" s="11">
        <f>DW11-DV11</f>
        <v>630.80999999999995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221.45</v>
      </c>
      <c r="ED11" s="11">
        <f>EC11-EB11</f>
        <v>221.45</v>
      </c>
      <c r="EE11" s="11">
        <f>IF(EB11=0,0,EC11/EB11*100)</f>
        <v>0</v>
      </c>
      <c r="EF11" s="11">
        <v>2000</v>
      </c>
      <c r="EG11" s="11">
        <v>2000</v>
      </c>
      <c r="EH11" s="11">
        <v>400</v>
      </c>
      <c r="EI11" s="11">
        <v>1439.72</v>
      </c>
      <c r="EJ11" s="11">
        <f>EI11-EH11</f>
        <v>1039.72</v>
      </c>
      <c r="EK11" s="11">
        <f>IF(EH11=0,0,EI11/EH11*100)</f>
        <v>359.93</v>
      </c>
    </row>
    <row r="12" spans="1:141" x14ac:dyDescent="0.3">
      <c r="A12" s="10"/>
      <c r="B12" s="10">
        <v>19010100</v>
      </c>
      <c r="C12" s="10" t="s">
        <v>38</v>
      </c>
      <c r="D12" s="11">
        <v>28352</v>
      </c>
      <c r="E12" s="11">
        <v>28352</v>
      </c>
      <c r="F12" s="11">
        <v>4380</v>
      </c>
      <c r="G12" s="11">
        <v>16415.249999999996</v>
      </c>
      <c r="H12" s="11">
        <f>G12-F12</f>
        <v>12035.249999999996</v>
      </c>
      <c r="I12" s="11">
        <f>IF(F12=0,0,G12/F12*100)</f>
        <v>374.77739726027386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15760</v>
      </c>
      <c r="Q12" s="11">
        <v>15760</v>
      </c>
      <c r="R12" s="11">
        <v>3380</v>
      </c>
      <c r="S12" s="11">
        <v>12044.89</v>
      </c>
      <c r="T12" s="11">
        <f>S12-R12</f>
        <v>8664.89</v>
      </c>
      <c r="U12" s="11">
        <f>IF(R12=0,0,S12/R12*100)</f>
        <v>356.35769230769228</v>
      </c>
      <c r="V12" s="11">
        <v>15760</v>
      </c>
      <c r="W12" s="11">
        <v>15760</v>
      </c>
      <c r="X12" s="11">
        <v>3380</v>
      </c>
      <c r="Y12" s="11">
        <v>12044.89</v>
      </c>
      <c r="Z12" s="11">
        <f>Y12-X12</f>
        <v>8664.89</v>
      </c>
      <c r="AA12" s="11">
        <f>IF(X12=0,0,Y12/X12*100)</f>
        <v>356.35769230769228</v>
      </c>
      <c r="AB12" s="11">
        <v>12592</v>
      </c>
      <c r="AC12" s="11">
        <v>12592</v>
      </c>
      <c r="AD12" s="11">
        <v>1000</v>
      </c>
      <c r="AE12" s="11">
        <v>4370.3599999999997</v>
      </c>
      <c r="AF12" s="11">
        <f>AE12-AD12</f>
        <v>3370.3599999999997</v>
      </c>
      <c r="AG12" s="11">
        <f>IF(AD12=0,0,AE12/AD12*100)</f>
        <v>437.036</v>
      </c>
      <c r="AH12" s="11">
        <v>10</v>
      </c>
      <c r="AI12" s="11">
        <v>10</v>
      </c>
      <c r="AJ12" s="11">
        <v>0</v>
      </c>
      <c r="AK12" s="11">
        <v>12.88</v>
      </c>
      <c r="AL12" s="11">
        <f>AK12-AJ12</f>
        <v>12.88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32</v>
      </c>
      <c r="AR12" s="11">
        <f>AQ12-AP12</f>
        <v>32</v>
      </c>
      <c r="AS12" s="11">
        <f>IF(AP12=0,0,AQ12/AP12*100)</f>
        <v>0</v>
      </c>
      <c r="AT12" s="11">
        <v>5000</v>
      </c>
      <c r="AU12" s="11">
        <v>5000</v>
      </c>
      <c r="AV12" s="11">
        <v>0</v>
      </c>
      <c r="AW12" s="11">
        <v>1555.98</v>
      </c>
      <c r="AX12" s="11">
        <f>AW12-AV12</f>
        <v>1555.98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130.22</v>
      </c>
      <c r="BD12" s="11">
        <f>BC12-BB12</f>
        <v>130.22</v>
      </c>
      <c r="BE12" s="11">
        <f>IF(BB12=0,0,BC12/BB12*100)</f>
        <v>0</v>
      </c>
      <c r="BF12" s="11">
        <v>200</v>
      </c>
      <c r="BG12" s="11">
        <v>200</v>
      </c>
      <c r="BH12" s="11">
        <v>200</v>
      </c>
      <c r="BI12" s="11">
        <v>49.75</v>
      </c>
      <c r="BJ12" s="11">
        <f>BI12-BH12</f>
        <v>-150.25</v>
      </c>
      <c r="BK12" s="11">
        <f>IF(BH12=0,0,BI12/BH12*100)</f>
        <v>24.875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522.29999999999995</v>
      </c>
      <c r="BV12" s="11">
        <f>BU12-BT12</f>
        <v>522.29999999999995</v>
      </c>
      <c r="BW12" s="11">
        <f>IF(BT12=0,0,BU12/BT12*100)</f>
        <v>0</v>
      </c>
      <c r="BX12" s="11">
        <v>300</v>
      </c>
      <c r="BY12" s="11">
        <v>300</v>
      </c>
      <c r="BZ12" s="11">
        <v>0</v>
      </c>
      <c r="CA12" s="11">
        <v>77.489999999999995</v>
      </c>
      <c r="CB12" s="11">
        <f>CA12-BZ12</f>
        <v>77.489999999999995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65.25</v>
      </c>
      <c r="CH12" s="11">
        <f>CG12-CF12</f>
        <v>65.25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160</v>
      </c>
      <c r="CS12" s="11">
        <v>193.64</v>
      </c>
      <c r="CT12" s="11">
        <f>CS12-CR12</f>
        <v>33.639999999999986</v>
      </c>
      <c r="CU12" s="11">
        <f>IF(CR12=0,0,CS12/CR12*100)</f>
        <v>121.02499999999998</v>
      </c>
      <c r="CV12" s="11">
        <v>482</v>
      </c>
      <c r="CW12" s="11">
        <v>482</v>
      </c>
      <c r="CX12" s="11">
        <v>0</v>
      </c>
      <c r="CY12" s="11">
        <v>147.85</v>
      </c>
      <c r="CZ12" s="11">
        <f>CY12-CX12</f>
        <v>147.85</v>
      </c>
      <c r="DA12" s="11">
        <f>IF(CX12=0,0,CY12/CX12*100)</f>
        <v>0</v>
      </c>
      <c r="DB12" s="11">
        <v>3800</v>
      </c>
      <c r="DC12" s="11">
        <v>3800</v>
      </c>
      <c r="DD12" s="11">
        <v>440</v>
      </c>
      <c r="DE12" s="11">
        <v>780.32</v>
      </c>
      <c r="DF12" s="11">
        <f>DE12-DD12</f>
        <v>340.32000000000005</v>
      </c>
      <c r="DG12" s="11">
        <f>IF(DD12=0,0,DE12/DD12*100)</f>
        <v>177.34545454545457</v>
      </c>
      <c r="DH12" s="11">
        <v>0</v>
      </c>
      <c r="DI12" s="11">
        <v>0</v>
      </c>
      <c r="DJ12" s="11">
        <v>0</v>
      </c>
      <c r="DK12" s="11">
        <v>14.81</v>
      </c>
      <c r="DL12" s="11">
        <f>DK12-DJ12</f>
        <v>14.81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11.9</v>
      </c>
      <c r="DR12" s="11">
        <f>DQ12-DP12</f>
        <v>11.9</v>
      </c>
      <c r="DS12" s="11">
        <f>IF(DP12=0,0,DQ12/DP12*100)</f>
        <v>0</v>
      </c>
      <c r="DT12" s="11">
        <v>800</v>
      </c>
      <c r="DU12" s="11">
        <v>800</v>
      </c>
      <c r="DV12" s="11">
        <v>0</v>
      </c>
      <c r="DW12" s="11">
        <v>238.53</v>
      </c>
      <c r="DX12" s="11">
        <f>DW12-DV12</f>
        <v>238.53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221.45</v>
      </c>
      <c r="ED12" s="11">
        <f>EC12-EB12</f>
        <v>221.45</v>
      </c>
      <c r="EE12" s="11">
        <f>IF(EB12=0,0,EC12/EB12*100)</f>
        <v>0</v>
      </c>
      <c r="EF12" s="11">
        <v>1000</v>
      </c>
      <c r="EG12" s="11">
        <v>1000</v>
      </c>
      <c r="EH12" s="11">
        <v>200</v>
      </c>
      <c r="EI12" s="11">
        <v>315.99</v>
      </c>
      <c r="EJ12" s="11">
        <f>EI12-EH12</f>
        <v>115.99000000000001</v>
      </c>
      <c r="EK12" s="11">
        <f>IF(EH12=0,0,EI12/EH12*100)</f>
        <v>157.995</v>
      </c>
    </row>
    <row r="13" spans="1:141" x14ac:dyDescent="0.3">
      <c r="A13" s="10"/>
      <c r="B13" s="10">
        <v>19010200</v>
      </c>
      <c r="C13" s="10" t="s">
        <v>39</v>
      </c>
      <c r="D13" s="11">
        <v>0</v>
      </c>
      <c r="E13" s="11">
        <v>0</v>
      </c>
      <c r="F13" s="11">
        <v>0</v>
      </c>
      <c r="G13" s="11">
        <v>2.5</v>
      </c>
      <c r="H13" s="11">
        <f>G13-F13</f>
        <v>2.5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2.5</v>
      </c>
      <c r="T13" s="11">
        <f>S13-R13</f>
        <v>2.5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2.5</v>
      </c>
      <c r="Z13" s="11">
        <f>Y13-X13</f>
        <v>2.5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3">
      <c r="A14" s="10"/>
      <c r="B14" s="10">
        <v>19010300</v>
      </c>
      <c r="C14" s="10" t="s">
        <v>40</v>
      </c>
      <c r="D14" s="11">
        <v>80860</v>
      </c>
      <c r="E14" s="11">
        <v>80860</v>
      </c>
      <c r="F14" s="11">
        <v>12670</v>
      </c>
      <c r="G14" s="11">
        <v>34913.300000000003</v>
      </c>
      <c r="H14" s="11">
        <f>G14-F14</f>
        <v>22243.300000000003</v>
      </c>
      <c r="I14" s="11">
        <f>IF(F14=0,0,G14/F14*100)</f>
        <v>275.55880031570643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18620</v>
      </c>
      <c r="Q14" s="11">
        <v>18620</v>
      </c>
      <c r="R14" s="11">
        <v>3460</v>
      </c>
      <c r="S14" s="11">
        <v>6281.6</v>
      </c>
      <c r="T14" s="11">
        <f>S14-R14</f>
        <v>2821.6000000000004</v>
      </c>
      <c r="U14" s="11">
        <f>IF(R14=0,0,S14/R14*100)</f>
        <v>181.54913294797689</v>
      </c>
      <c r="V14" s="11">
        <v>18620</v>
      </c>
      <c r="W14" s="11">
        <v>18620</v>
      </c>
      <c r="X14" s="11">
        <v>3460</v>
      </c>
      <c r="Y14" s="11">
        <v>6281.6</v>
      </c>
      <c r="Z14" s="11">
        <f>Y14-X14</f>
        <v>2821.6000000000004</v>
      </c>
      <c r="AA14" s="11">
        <f>IF(X14=0,0,Y14/X14*100)</f>
        <v>181.54913294797689</v>
      </c>
      <c r="AB14" s="11">
        <v>62240</v>
      </c>
      <c r="AC14" s="11">
        <v>62240</v>
      </c>
      <c r="AD14" s="11">
        <v>9210</v>
      </c>
      <c r="AE14" s="11">
        <v>28631.699999999993</v>
      </c>
      <c r="AF14" s="11">
        <f>AE14-AD14</f>
        <v>19421.699999999993</v>
      </c>
      <c r="AG14" s="11">
        <f>IF(AD14=0,0,AE14/AD14*100)</f>
        <v>310.87622149837125</v>
      </c>
      <c r="AH14" s="11">
        <v>1160</v>
      </c>
      <c r="AI14" s="11">
        <v>1160</v>
      </c>
      <c r="AJ14" s="11">
        <v>0</v>
      </c>
      <c r="AK14" s="11">
        <v>473.54</v>
      </c>
      <c r="AL14" s="11">
        <f>AK14-AJ14</f>
        <v>473.54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88.65</v>
      </c>
      <c r="AR14" s="11">
        <f>AQ14-AP14</f>
        <v>88.65</v>
      </c>
      <c r="AS14" s="11">
        <f>IF(AP14=0,0,AQ14/AP14*100)</f>
        <v>0</v>
      </c>
      <c r="AT14" s="11">
        <v>4000</v>
      </c>
      <c r="AU14" s="11">
        <v>4000</v>
      </c>
      <c r="AV14" s="11">
        <v>0</v>
      </c>
      <c r="AW14" s="11">
        <v>4740.53</v>
      </c>
      <c r="AX14" s="11">
        <f>AW14-AV14</f>
        <v>4740.53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139.44</v>
      </c>
      <c r="BD14" s="11">
        <f>BC14-BB14</f>
        <v>139.44</v>
      </c>
      <c r="BE14" s="11">
        <f>IF(BB14=0,0,BC14/BB14*100)</f>
        <v>0</v>
      </c>
      <c r="BF14" s="11">
        <v>170</v>
      </c>
      <c r="BG14" s="11">
        <v>170</v>
      </c>
      <c r="BH14" s="11">
        <v>170</v>
      </c>
      <c r="BI14" s="11">
        <v>56.73</v>
      </c>
      <c r="BJ14" s="11">
        <f>BI14-BH14</f>
        <v>-113.27000000000001</v>
      </c>
      <c r="BK14" s="11">
        <f>IF(BH14=0,0,BI14/BH14*100)</f>
        <v>33.370588235294122</v>
      </c>
      <c r="BL14" s="11">
        <v>0</v>
      </c>
      <c r="BM14" s="11">
        <v>0</v>
      </c>
      <c r="BN14" s="11">
        <v>0</v>
      </c>
      <c r="BO14" s="11">
        <v>176.25</v>
      </c>
      <c r="BP14" s="11">
        <f>BO14-BN14</f>
        <v>176.25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487.87</v>
      </c>
      <c r="BV14" s="11">
        <f>BU14-BT14</f>
        <v>487.87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539.26</v>
      </c>
      <c r="CB14" s="11">
        <f>CA14-BZ14</f>
        <v>539.26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437.5</v>
      </c>
      <c r="CN14" s="11">
        <f>CM14-CL14</f>
        <v>437.5</v>
      </c>
      <c r="CO14" s="11">
        <f>IF(CL14=0,0,CM14/CL14*100)</f>
        <v>0</v>
      </c>
      <c r="CP14" s="11">
        <v>53000</v>
      </c>
      <c r="CQ14" s="11">
        <v>53000</v>
      </c>
      <c r="CR14" s="11">
        <v>8840</v>
      </c>
      <c r="CS14" s="11">
        <v>19250</v>
      </c>
      <c r="CT14" s="11">
        <f>CS14-CR14</f>
        <v>10410</v>
      </c>
      <c r="CU14" s="11">
        <f>IF(CR14=0,0,CS14/CR14*100)</f>
        <v>217.76018099547508</v>
      </c>
      <c r="CV14" s="11">
        <v>2050</v>
      </c>
      <c r="CW14" s="11">
        <v>2050</v>
      </c>
      <c r="CX14" s="11">
        <v>0</v>
      </c>
      <c r="CY14" s="11">
        <v>720</v>
      </c>
      <c r="CZ14" s="11">
        <f>CY14-CX14</f>
        <v>720</v>
      </c>
      <c r="DA14" s="11">
        <f>IF(CX14=0,0,CY14/CX14*100)</f>
        <v>0</v>
      </c>
      <c r="DB14" s="11">
        <v>60</v>
      </c>
      <c r="DC14" s="11">
        <v>60</v>
      </c>
      <c r="DD14" s="11">
        <v>0</v>
      </c>
      <c r="DE14" s="11">
        <v>5.92</v>
      </c>
      <c r="DF14" s="11">
        <f>DE14-DD14</f>
        <v>5.92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800</v>
      </c>
      <c r="DU14" s="11">
        <v>800</v>
      </c>
      <c r="DV14" s="11">
        <v>0</v>
      </c>
      <c r="DW14" s="11">
        <v>392.28</v>
      </c>
      <c r="DX14" s="11">
        <f>DW14-DV14</f>
        <v>392.28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1000</v>
      </c>
      <c r="EG14" s="11">
        <v>1000</v>
      </c>
      <c r="EH14" s="11">
        <v>200</v>
      </c>
      <c r="EI14" s="11">
        <v>1123.73</v>
      </c>
      <c r="EJ14" s="11">
        <f>EI14-EH14</f>
        <v>923.73</v>
      </c>
      <c r="EK14" s="11">
        <f>IF(EH14=0,0,EI14/EH14*100)</f>
        <v>561.86500000000001</v>
      </c>
    </row>
    <row r="15" spans="1:141" x14ac:dyDescent="0.3">
      <c r="A15" s="10"/>
      <c r="B15" s="10">
        <v>20000000</v>
      </c>
      <c r="C15" s="10" t="s">
        <v>41</v>
      </c>
      <c r="D15" s="11">
        <v>4777386</v>
      </c>
      <c r="E15" s="11">
        <v>5037931.9700000007</v>
      </c>
      <c r="F15" s="11">
        <v>887988.66166666674</v>
      </c>
      <c r="G15" s="11">
        <v>809456.15999999992</v>
      </c>
      <c r="H15" s="11">
        <f>G15-F15</f>
        <v>-78532.501666666823</v>
      </c>
      <c r="I15" s="11">
        <f>IF(F15=0,0,G15/F15*100)</f>
        <v>91.156136890388993</v>
      </c>
      <c r="J15" s="11">
        <v>3423265</v>
      </c>
      <c r="K15" s="11">
        <v>3683810.97</v>
      </c>
      <c r="L15" s="11">
        <v>613968.495</v>
      </c>
      <c r="M15" s="11">
        <v>698969.1100000001</v>
      </c>
      <c r="N15" s="11">
        <f>M15-L15</f>
        <v>85000.615000000107</v>
      </c>
      <c r="O15" s="11">
        <f>IF(L15=0,0,M15/L15*100)</f>
        <v>113.84445874539541</v>
      </c>
      <c r="P15" s="11">
        <v>690820</v>
      </c>
      <c r="Q15" s="11">
        <v>690820</v>
      </c>
      <c r="R15" s="11">
        <v>115136.66666666667</v>
      </c>
      <c r="S15" s="11">
        <v>3761.51</v>
      </c>
      <c r="T15" s="11">
        <f>S15-R15</f>
        <v>-111375.15666666668</v>
      </c>
      <c r="U15" s="11">
        <f>IF(R15=0,0,S15/R15*100)</f>
        <v>3.2669957441880664</v>
      </c>
      <c r="V15" s="11">
        <v>690820</v>
      </c>
      <c r="W15" s="11">
        <v>690820</v>
      </c>
      <c r="X15" s="11">
        <v>115136.66666666667</v>
      </c>
      <c r="Y15" s="11">
        <v>3761.51</v>
      </c>
      <c r="Z15" s="11">
        <f>Y15-X15</f>
        <v>-111375.15666666668</v>
      </c>
      <c r="AA15" s="11">
        <f>IF(X15=0,0,Y15/X15*100)</f>
        <v>3.2669957441880664</v>
      </c>
      <c r="AB15" s="11">
        <v>663301</v>
      </c>
      <c r="AC15" s="11">
        <v>663301</v>
      </c>
      <c r="AD15" s="11">
        <v>158883.5</v>
      </c>
      <c r="AE15" s="11">
        <v>106725.54000000001</v>
      </c>
      <c r="AF15" s="11">
        <f>AE15-AD15</f>
        <v>-52157.959999999992</v>
      </c>
      <c r="AG15" s="11">
        <f>IF(AD15=0,0,AE15/AD15*100)</f>
        <v>67.172198497641361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112000</v>
      </c>
      <c r="AU15" s="11">
        <v>112000</v>
      </c>
      <c r="AV15" s="11">
        <v>18666.666666666664</v>
      </c>
      <c r="AW15" s="11">
        <v>32459.82</v>
      </c>
      <c r="AX15" s="11">
        <f>AW15-AV15</f>
        <v>13793.153333333335</v>
      </c>
      <c r="AY15" s="11">
        <f>IF(AV15=0,0,AW15/AV15*100)</f>
        <v>173.89189285714289</v>
      </c>
      <c r="AZ15" s="11">
        <v>6900</v>
      </c>
      <c r="BA15" s="11">
        <v>6900</v>
      </c>
      <c r="BB15" s="11">
        <v>1150</v>
      </c>
      <c r="BC15" s="11">
        <v>1635.86</v>
      </c>
      <c r="BD15" s="11">
        <f>BC15-BB15</f>
        <v>485.8599999999999</v>
      </c>
      <c r="BE15" s="11">
        <f>IF(BB15=0,0,BC15/BB15*100)</f>
        <v>142.24869565217389</v>
      </c>
      <c r="BF15" s="11">
        <v>143801</v>
      </c>
      <c r="BG15" s="11">
        <v>143801</v>
      </c>
      <c r="BH15" s="11">
        <v>23966.833333333332</v>
      </c>
      <c r="BI15" s="11">
        <v>6057.57</v>
      </c>
      <c r="BJ15" s="11">
        <f>BI15-BH15</f>
        <v>-17909.263333333332</v>
      </c>
      <c r="BK15" s="11">
        <f>IF(BH15=0,0,BI15/BH15*100)</f>
        <v>25.274803374107275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1643.26</v>
      </c>
      <c r="BV15" s="11">
        <f>BU15-BT15</f>
        <v>1643.26</v>
      </c>
      <c r="BW15" s="11">
        <f>IF(BT15=0,0,BU15/BT15*100)</f>
        <v>0</v>
      </c>
      <c r="BX15" s="11">
        <v>147800</v>
      </c>
      <c r="BY15" s="11">
        <v>147800</v>
      </c>
      <c r="BZ15" s="11">
        <v>24633.333333333332</v>
      </c>
      <c r="CA15" s="11">
        <v>5170.33</v>
      </c>
      <c r="CB15" s="11">
        <f>CA15-BZ15</f>
        <v>-19463.003333333334</v>
      </c>
      <c r="CC15" s="11">
        <f>IF(BZ15=0,0,CA15/BZ15*100)</f>
        <v>20.989161028416781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f>CM15-CL15</f>
        <v>1</v>
      </c>
      <c r="CO15" s="11">
        <f>IF(CL15=0,0,CM15/CL15*100)</f>
        <v>0</v>
      </c>
      <c r="CP15" s="11">
        <v>2000</v>
      </c>
      <c r="CQ15" s="11">
        <v>2000</v>
      </c>
      <c r="CR15" s="11">
        <v>333.33333333333331</v>
      </c>
      <c r="CS15" s="11">
        <v>296.58</v>
      </c>
      <c r="CT15" s="11">
        <f>CS15-CR15</f>
        <v>-36.75333333333333</v>
      </c>
      <c r="CU15" s="11">
        <f>IF(CR15=0,0,CS15/CR15*100)</f>
        <v>88.974000000000004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170800</v>
      </c>
      <c r="DC15" s="11">
        <v>170800</v>
      </c>
      <c r="DD15" s="11">
        <v>28466.666666666668</v>
      </c>
      <c r="DE15" s="11">
        <v>22007.84</v>
      </c>
      <c r="DF15" s="11">
        <f>DE15-DD15</f>
        <v>-6458.8266666666677</v>
      </c>
      <c r="DG15" s="11">
        <f>IF(DD15=0,0,DE15/DD15*100)</f>
        <v>77.31091334894613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78000</v>
      </c>
      <c r="DU15" s="11">
        <v>78000</v>
      </c>
      <c r="DV15" s="11">
        <v>61333.333333333336</v>
      </c>
      <c r="DW15" s="11">
        <v>35893.279999999999</v>
      </c>
      <c r="DX15" s="11">
        <f>DW15-DV15</f>
        <v>-25440.053333333337</v>
      </c>
      <c r="DY15" s="11">
        <f>IF(DV15=0,0,DW15/DV15*100)</f>
        <v>58.52165217391304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2000</v>
      </c>
      <c r="EG15" s="11">
        <v>2000</v>
      </c>
      <c r="EH15" s="11">
        <v>333.33333333333331</v>
      </c>
      <c r="EI15" s="11">
        <v>1560</v>
      </c>
      <c r="EJ15" s="11">
        <f>EI15-EH15</f>
        <v>1226.6666666666667</v>
      </c>
      <c r="EK15" s="11">
        <f>IF(EH15=0,0,EI15/EH15*100)</f>
        <v>468.00000000000006</v>
      </c>
    </row>
    <row r="16" spans="1:141" x14ac:dyDescent="0.3">
      <c r="A16" s="10"/>
      <c r="B16" s="10">
        <v>24000000</v>
      </c>
      <c r="C16" s="10" t="s">
        <v>42</v>
      </c>
      <c r="D16" s="11">
        <v>58000</v>
      </c>
      <c r="E16" s="11">
        <v>58000</v>
      </c>
      <c r="F16" s="11">
        <v>58000</v>
      </c>
      <c r="G16" s="11">
        <v>40159.54</v>
      </c>
      <c r="H16" s="11">
        <f>G16-F16</f>
        <v>-17840.46</v>
      </c>
      <c r="I16" s="11">
        <f>IF(F16=0,0,G16/F16*100)</f>
        <v>69.240586206896552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563</v>
      </c>
      <c r="T16" s="11">
        <f>S16-R16</f>
        <v>563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563</v>
      </c>
      <c r="Z16" s="11">
        <f>Y16-X16</f>
        <v>563</v>
      </c>
      <c r="AA16" s="11">
        <f>IF(X16=0,0,Y16/X16*100)</f>
        <v>0</v>
      </c>
      <c r="AB16" s="11">
        <v>58000</v>
      </c>
      <c r="AC16" s="11">
        <v>58000</v>
      </c>
      <c r="AD16" s="11">
        <v>58000</v>
      </c>
      <c r="AE16" s="11">
        <v>39596.54</v>
      </c>
      <c r="AF16" s="11">
        <f>AE16-AD16</f>
        <v>-18403.46</v>
      </c>
      <c r="AG16" s="11">
        <f>IF(AD16=0,0,AE16/AD16*100)</f>
        <v>68.269896551724145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500</v>
      </c>
      <c r="BD16" s="11">
        <f>BC16-BB16</f>
        <v>500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1643.26</v>
      </c>
      <c r="BV16" s="11">
        <f>BU16-BT16</f>
        <v>1643.26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58000</v>
      </c>
      <c r="DU16" s="11">
        <v>58000</v>
      </c>
      <c r="DV16" s="11">
        <v>58000</v>
      </c>
      <c r="DW16" s="11">
        <v>35893.279999999999</v>
      </c>
      <c r="DX16" s="11">
        <f>DW16-DV16</f>
        <v>-22106.720000000001</v>
      </c>
      <c r="DY16" s="11">
        <f>IF(DV16=0,0,DW16/DV16*100)</f>
        <v>61.884965517241376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1560</v>
      </c>
      <c r="EJ16" s="11">
        <f>EI16-EH16</f>
        <v>1560</v>
      </c>
      <c r="EK16" s="11">
        <f>IF(EH16=0,0,EI16/EH16*100)</f>
        <v>0</v>
      </c>
    </row>
    <row r="17" spans="1:141" x14ac:dyDescent="0.3">
      <c r="A17" s="10"/>
      <c r="B17" s="10">
        <v>24060000</v>
      </c>
      <c r="C17" s="10" t="s">
        <v>43</v>
      </c>
      <c r="D17" s="11">
        <v>0</v>
      </c>
      <c r="E17" s="11">
        <v>0</v>
      </c>
      <c r="F17" s="11">
        <v>0</v>
      </c>
      <c r="G17" s="11">
        <v>4266.26</v>
      </c>
      <c r="H17" s="11">
        <f>G17-F17</f>
        <v>4266.26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563</v>
      </c>
      <c r="T17" s="11">
        <f>S17-R17</f>
        <v>563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563</v>
      </c>
      <c r="Z17" s="11">
        <f>Y17-X17</f>
        <v>563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3703.26</v>
      </c>
      <c r="AF17" s="11">
        <f>AE17-AD17</f>
        <v>3703.26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500</v>
      </c>
      <c r="BD17" s="11">
        <f>BC17-BB17</f>
        <v>500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1643.26</v>
      </c>
      <c r="BV17" s="11">
        <f>BU17-BT17</f>
        <v>1643.26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1560</v>
      </c>
      <c r="EJ17" s="11">
        <f>EI17-EH17</f>
        <v>1560</v>
      </c>
      <c r="EK17" s="11">
        <f>IF(EH17=0,0,EI17/EH17*100)</f>
        <v>0</v>
      </c>
    </row>
    <row r="18" spans="1:141" x14ac:dyDescent="0.3">
      <c r="A18" s="10"/>
      <c r="B18" s="10">
        <v>24062100</v>
      </c>
      <c r="C18" s="10" t="s">
        <v>44</v>
      </c>
      <c r="D18" s="11">
        <v>0</v>
      </c>
      <c r="E18" s="11">
        <v>0</v>
      </c>
      <c r="F18" s="11">
        <v>0</v>
      </c>
      <c r="G18" s="11">
        <v>4266.26</v>
      </c>
      <c r="H18" s="11">
        <f>G18-F18</f>
        <v>4266.26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563</v>
      </c>
      <c r="T18" s="11">
        <f>S18-R18</f>
        <v>563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563</v>
      </c>
      <c r="Z18" s="11">
        <f>Y18-X18</f>
        <v>563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3703.26</v>
      </c>
      <c r="AF18" s="11">
        <f>AE18-AD18</f>
        <v>3703.26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500</v>
      </c>
      <c r="BD18" s="11">
        <f>BC18-BB18</f>
        <v>500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1643.26</v>
      </c>
      <c r="BV18" s="11">
        <f>BU18-BT18</f>
        <v>1643.26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1560</v>
      </c>
      <c r="EJ18" s="11">
        <f>EI18-EH18</f>
        <v>1560</v>
      </c>
      <c r="EK18" s="11">
        <f>IF(EH18=0,0,EI18/EH18*100)</f>
        <v>0</v>
      </c>
    </row>
    <row r="19" spans="1:141" x14ac:dyDescent="0.3">
      <c r="A19" s="10"/>
      <c r="B19" s="10">
        <v>24170000</v>
      </c>
      <c r="C19" s="10" t="s">
        <v>45</v>
      </c>
      <c r="D19" s="11">
        <v>58000</v>
      </c>
      <c r="E19" s="11">
        <v>58000</v>
      </c>
      <c r="F19" s="11">
        <v>58000</v>
      </c>
      <c r="G19" s="11">
        <v>35893.279999999999</v>
      </c>
      <c r="H19" s="11">
        <f>G19-F19</f>
        <v>-22106.720000000001</v>
      </c>
      <c r="I19" s="11">
        <f>IF(F19=0,0,G19/F19*100)</f>
        <v>61.884965517241376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58000</v>
      </c>
      <c r="AC19" s="11">
        <v>58000</v>
      </c>
      <c r="AD19" s="11">
        <v>58000</v>
      </c>
      <c r="AE19" s="11">
        <v>35893.279999999999</v>
      </c>
      <c r="AF19" s="11">
        <f>AE19-AD19</f>
        <v>-22106.720000000001</v>
      </c>
      <c r="AG19" s="11">
        <f>IF(AD19=0,0,AE19/AD19*100)</f>
        <v>61.884965517241376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58000</v>
      </c>
      <c r="DU19" s="11">
        <v>58000</v>
      </c>
      <c r="DV19" s="11">
        <v>58000</v>
      </c>
      <c r="DW19" s="11">
        <v>35893.279999999999</v>
      </c>
      <c r="DX19" s="11">
        <f>DW19-DV19</f>
        <v>-22106.720000000001</v>
      </c>
      <c r="DY19" s="11">
        <f>IF(DV19=0,0,DW19/DV19*100)</f>
        <v>61.884965517241376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3">
      <c r="A20" s="10"/>
      <c r="B20" s="10">
        <v>25000000</v>
      </c>
      <c r="C20" s="10" t="s">
        <v>46</v>
      </c>
      <c r="D20" s="11">
        <v>4719386</v>
      </c>
      <c r="E20" s="11">
        <v>4979931.9700000007</v>
      </c>
      <c r="F20" s="11">
        <v>829988.66166666674</v>
      </c>
      <c r="G20" s="11">
        <v>769296.61999999988</v>
      </c>
      <c r="H20" s="11">
        <f>G20-F20</f>
        <v>-60692.041666666861</v>
      </c>
      <c r="I20" s="11">
        <f>IF(F20=0,0,G20/F20*100)</f>
        <v>92.687605931291444</v>
      </c>
      <c r="J20" s="11">
        <v>3423265</v>
      </c>
      <c r="K20" s="11">
        <v>3683810.97</v>
      </c>
      <c r="L20" s="11">
        <v>613968.495</v>
      </c>
      <c r="M20" s="11">
        <v>698969.1100000001</v>
      </c>
      <c r="N20" s="11">
        <f>M20-L20</f>
        <v>85000.615000000107</v>
      </c>
      <c r="O20" s="11">
        <f>IF(L20=0,0,M20/L20*100)</f>
        <v>113.84445874539541</v>
      </c>
      <c r="P20" s="11">
        <v>690820</v>
      </c>
      <c r="Q20" s="11">
        <v>690820</v>
      </c>
      <c r="R20" s="11">
        <v>115136.66666666667</v>
      </c>
      <c r="S20" s="11">
        <v>3198.51</v>
      </c>
      <c r="T20" s="11">
        <f>S20-R20</f>
        <v>-111938.15666666668</v>
      </c>
      <c r="U20" s="11">
        <f>IF(R20=0,0,S20/R20*100)</f>
        <v>2.7780116383428388</v>
      </c>
      <c r="V20" s="11">
        <v>690820</v>
      </c>
      <c r="W20" s="11">
        <v>690820</v>
      </c>
      <c r="X20" s="11">
        <v>115136.66666666667</v>
      </c>
      <c r="Y20" s="11">
        <v>3198.51</v>
      </c>
      <c r="Z20" s="11">
        <f>Y20-X20</f>
        <v>-111938.15666666668</v>
      </c>
      <c r="AA20" s="11">
        <f>IF(X20=0,0,Y20/X20*100)</f>
        <v>2.7780116383428388</v>
      </c>
      <c r="AB20" s="11">
        <v>605301</v>
      </c>
      <c r="AC20" s="11">
        <v>605301</v>
      </c>
      <c r="AD20" s="11">
        <v>100883.49999999999</v>
      </c>
      <c r="AE20" s="11">
        <v>67129</v>
      </c>
      <c r="AF20" s="11">
        <f>AE20-AD20</f>
        <v>-33754.499999999985</v>
      </c>
      <c r="AG20" s="11">
        <f>IF(AD20=0,0,AE20/AD20*100)</f>
        <v>66.541109299340334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112000</v>
      </c>
      <c r="AU20" s="11">
        <v>112000</v>
      </c>
      <c r="AV20" s="11">
        <v>18666.666666666664</v>
      </c>
      <c r="AW20" s="11">
        <v>32459.82</v>
      </c>
      <c r="AX20" s="11">
        <f>AW20-AV20</f>
        <v>13793.153333333335</v>
      </c>
      <c r="AY20" s="11">
        <f>IF(AV20=0,0,AW20/AV20*100)</f>
        <v>173.89189285714289</v>
      </c>
      <c r="AZ20" s="11">
        <v>6900</v>
      </c>
      <c r="BA20" s="11">
        <v>6900</v>
      </c>
      <c r="BB20" s="11">
        <v>1150</v>
      </c>
      <c r="BC20" s="11">
        <v>1135.8599999999999</v>
      </c>
      <c r="BD20" s="11">
        <f>BC20-BB20</f>
        <v>-14.1400000000001</v>
      </c>
      <c r="BE20" s="11">
        <f>IF(BB20=0,0,BC20/BB20*100)</f>
        <v>98.770434782608689</v>
      </c>
      <c r="BF20" s="11">
        <v>143801</v>
      </c>
      <c r="BG20" s="11">
        <v>143801</v>
      </c>
      <c r="BH20" s="11">
        <v>23966.833333333332</v>
      </c>
      <c r="BI20" s="11">
        <v>6057.57</v>
      </c>
      <c r="BJ20" s="11">
        <f>BI20-BH20</f>
        <v>-17909.263333333332</v>
      </c>
      <c r="BK20" s="11">
        <f>IF(BH20=0,0,BI20/BH20*100)</f>
        <v>25.274803374107275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f>BU20-BT20</f>
        <v>0</v>
      </c>
      <c r="BW20" s="11">
        <f>IF(BT20=0,0,BU20/BT20*100)</f>
        <v>0</v>
      </c>
      <c r="BX20" s="11">
        <v>147800</v>
      </c>
      <c r="BY20" s="11">
        <v>147800</v>
      </c>
      <c r="BZ20" s="11">
        <v>24633.333333333332</v>
      </c>
      <c r="CA20" s="11">
        <v>5170.33</v>
      </c>
      <c r="CB20" s="11">
        <f>CA20-BZ20</f>
        <v>-19463.003333333334</v>
      </c>
      <c r="CC20" s="11">
        <f>IF(BZ20=0,0,CA20/BZ20*100)</f>
        <v>20.989161028416781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1</v>
      </c>
      <c r="CN20" s="11">
        <f>CM20-CL20</f>
        <v>1</v>
      </c>
      <c r="CO20" s="11">
        <f>IF(CL20=0,0,CM20/CL20*100)</f>
        <v>0</v>
      </c>
      <c r="CP20" s="11">
        <v>2000</v>
      </c>
      <c r="CQ20" s="11">
        <v>2000</v>
      </c>
      <c r="CR20" s="11">
        <v>333.33333333333331</v>
      </c>
      <c r="CS20" s="11">
        <v>296.58</v>
      </c>
      <c r="CT20" s="11">
        <f>CS20-CR20</f>
        <v>-36.75333333333333</v>
      </c>
      <c r="CU20" s="11">
        <f>IF(CR20=0,0,CS20/CR20*100)</f>
        <v>88.974000000000004</v>
      </c>
      <c r="CV20" s="11">
        <v>0</v>
      </c>
      <c r="CW20" s="11">
        <v>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170800</v>
      </c>
      <c r="DC20" s="11">
        <v>170800</v>
      </c>
      <c r="DD20" s="11">
        <v>28466.666666666668</v>
      </c>
      <c r="DE20" s="11">
        <v>22007.84</v>
      </c>
      <c r="DF20" s="11">
        <f>DE20-DD20</f>
        <v>-6458.8266666666677</v>
      </c>
      <c r="DG20" s="11">
        <f>IF(DD20=0,0,DE20/DD20*100)</f>
        <v>77.31091334894613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f>DQ20-DP20</f>
        <v>0</v>
      </c>
      <c r="DS20" s="11">
        <f>IF(DP20=0,0,DQ20/DP20*100)</f>
        <v>0</v>
      </c>
      <c r="DT20" s="11">
        <v>20000</v>
      </c>
      <c r="DU20" s="11">
        <v>20000</v>
      </c>
      <c r="DV20" s="11">
        <v>3333.3333333333335</v>
      </c>
      <c r="DW20" s="11">
        <v>0</v>
      </c>
      <c r="DX20" s="11">
        <f>DW20-DV20</f>
        <v>-3333.3333333333335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2000</v>
      </c>
      <c r="EG20" s="11">
        <v>2000</v>
      </c>
      <c r="EH20" s="11">
        <v>333.33333333333331</v>
      </c>
      <c r="EI20" s="11">
        <v>0</v>
      </c>
      <c r="EJ20" s="11">
        <f>EI20-EH20</f>
        <v>-333.33333333333331</v>
      </c>
      <c r="EK20" s="11">
        <f>IF(EH20=0,0,EI20/EH20*100)</f>
        <v>0</v>
      </c>
    </row>
    <row r="21" spans="1:141" x14ac:dyDescent="0.3">
      <c r="A21" s="10"/>
      <c r="B21" s="10">
        <v>25010000</v>
      </c>
      <c r="C21" s="10" t="s">
        <v>47</v>
      </c>
      <c r="D21" s="11">
        <v>4719386</v>
      </c>
      <c r="E21" s="11">
        <v>4723313.95</v>
      </c>
      <c r="F21" s="11">
        <v>787218.9916666667</v>
      </c>
      <c r="G21" s="11">
        <v>478964.74000000011</v>
      </c>
      <c r="H21" s="11">
        <f>G21-F21</f>
        <v>-308254.25166666659</v>
      </c>
      <c r="I21" s="11">
        <f>IF(F21=0,0,G21/F21*100)</f>
        <v>60.842630204583379</v>
      </c>
      <c r="J21" s="11">
        <v>3423265</v>
      </c>
      <c r="K21" s="11">
        <v>3427192.95</v>
      </c>
      <c r="L21" s="11">
        <v>571198.82499999995</v>
      </c>
      <c r="M21" s="11">
        <v>408637.23000000004</v>
      </c>
      <c r="N21" s="11">
        <f>M21-L21</f>
        <v>-162561.59499999991</v>
      </c>
      <c r="O21" s="11">
        <f>IF(L21=0,0,M21/L21*100)</f>
        <v>71.540278466084033</v>
      </c>
      <c r="P21" s="11">
        <v>690820</v>
      </c>
      <c r="Q21" s="11">
        <v>690820</v>
      </c>
      <c r="R21" s="11">
        <v>115136.66666666667</v>
      </c>
      <c r="S21" s="11">
        <v>3198.51</v>
      </c>
      <c r="T21" s="11">
        <f>S21-R21</f>
        <v>-111938.15666666668</v>
      </c>
      <c r="U21" s="11">
        <f>IF(R21=0,0,S21/R21*100)</f>
        <v>2.7780116383428388</v>
      </c>
      <c r="V21" s="11">
        <v>690820</v>
      </c>
      <c r="W21" s="11">
        <v>690820</v>
      </c>
      <c r="X21" s="11">
        <v>115136.66666666667</v>
      </c>
      <c r="Y21" s="11">
        <v>3198.51</v>
      </c>
      <c r="Z21" s="11">
        <f>Y21-X21</f>
        <v>-111938.15666666668</v>
      </c>
      <c r="AA21" s="11">
        <f>IF(X21=0,0,Y21/X21*100)</f>
        <v>2.7780116383428388</v>
      </c>
      <c r="AB21" s="11">
        <v>605301</v>
      </c>
      <c r="AC21" s="11">
        <v>605301</v>
      </c>
      <c r="AD21" s="11">
        <v>100883.49999999999</v>
      </c>
      <c r="AE21" s="11">
        <v>67129</v>
      </c>
      <c r="AF21" s="11">
        <f>AE21-AD21</f>
        <v>-33754.499999999985</v>
      </c>
      <c r="AG21" s="11">
        <f>IF(AD21=0,0,AE21/AD21*100)</f>
        <v>66.541109299340334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112000</v>
      </c>
      <c r="AU21" s="11">
        <v>112000</v>
      </c>
      <c r="AV21" s="11">
        <v>18666.666666666664</v>
      </c>
      <c r="AW21" s="11">
        <v>32459.82</v>
      </c>
      <c r="AX21" s="11">
        <f>AW21-AV21</f>
        <v>13793.153333333335</v>
      </c>
      <c r="AY21" s="11">
        <f>IF(AV21=0,0,AW21/AV21*100)</f>
        <v>173.89189285714289</v>
      </c>
      <c r="AZ21" s="11">
        <v>6900</v>
      </c>
      <c r="BA21" s="11">
        <v>6900</v>
      </c>
      <c r="BB21" s="11">
        <v>1150</v>
      </c>
      <c r="BC21" s="11">
        <v>1135.8599999999999</v>
      </c>
      <c r="BD21" s="11">
        <f>BC21-BB21</f>
        <v>-14.1400000000001</v>
      </c>
      <c r="BE21" s="11">
        <f>IF(BB21=0,0,BC21/BB21*100)</f>
        <v>98.770434782608689</v>
      </c>
      <c r="BF21" s="11">
        <v>143801</v>
      </c>
      <c r="BG21" s="11">
        <v>143801</v>
      </c>
      <c r="BH21" s="11">
        <v>23966.833333333332</v>
      </c>
      <c r="BI21" s="11">
        <v>6057.57</v>
      </c>
      <c r="BJ21" s="11">
        <f>BI21-BH21</f>
        <v>-17909.263333333332</v>
      </c>
      <c r="BK21" s="11">
        <f>IF(BH21=0,0,BI21/BH21*100)</f>
        <v>25.274803374107275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  <c r="BX21" s="11">
        <v>147800</v>
      </c>
      <c r="BY21" s="11">
        <v>147800</v>
      </c>
      <c r="BZ21" s="11">
        <v>24633.333333333332</v>
      </c>
      <c r="CA21" s="11">
        <v>5170.33</v>
      </c>
      <c r="CB21" s="11">
        <f>CA21-BZ21</f>
        <v>-19463.003333333334</v>
      </c>
      <c r="CC21" s="11">
        <f>IF(BZ21=0,0,CA21/BZ21*100)</f>
        <v>20.989161028416781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1</v>
      </c>
      <c r="CN21" s="11">
        <f>CM21-CL21</f>
        <v>1</v>
      </c>
      <c r="CO21" s="11">
        <f>IF(CL21=0,0,CM21/CL21*100)</f>
        <v>0</v>
      </c>
      <c r="CP21" s="11">
        <v>2000</v>
      </c>
      <c r="CQ21" s="11">
        <v>2000</v>
      </c>
      <c r="CR21" s="11">
        <v>333.33333333333331</v>
      </c>
      <c r="CS21" s="11">
        <v>296.58</v>
      </c>
      <c r="CT21" s="11">
        <f>CS21-CR21</f>
        <v>-36.75333333333333</v>
      </c>
      <c r="CU21" s="11">
        <f>IF(CR21=0,0,CS21/CR21*100)</f>
        <v>88.974000000000004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170800</v>
      </c>
      <c r="DC21" s="11">
        <v>170800</v>
      </c>
      <c r="DD21" s="11">
        <v>28466.666666666668</v>
      </c>
      <c r="DE21" s="11">
        <v>22007.84</v>
      </c>
      <c r="DF21" s="11">
        <f>DE21-DD21</f>
        <v>-6458.8266666666677</v>
      </c>
      <c r="DG21" s="11">
        <f>IF(DD21=0,0,DE21/DD21*100)</f>
        <v>77.31091334894613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20000</v>
      </c>
      <c r="DU21" s="11">
        <v>20000</v>
      </c>
      <c r="DV21" s="11">
        <v>3333.3333333333335</v>
      </c>
      <c r="DW21" s="11">
        <v>0</v>
      </c>
      <c r="DX21" s="11">
        <f>DW21-DV21</f>
        <v>-3333.3333333333335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2000</v>
      </c>
      <c r="EG21" s="11">
        <v>2000</v>
      </c>
      <c r="EH21" s="11">
        <v>333.33333333333331</v>
      </c>
      <c r="EI21" s="11">
        <v>0</v>
      </c>
      <c r="EJ21" s="11">
        <f>EI21-EH21</f>
        <v>-333.33333333333331</v>
      </c>
      <c r="EK21" s="11">
        <f>IF(EH21=0,0,EI21/EH21*100)</f>
        <v>0</v>
      </c>
    </row>
    <row r="22" spans="1:141" x14ac:dyDescent="0.3">
      <c r="A22" s="10"/>
      <c r="B22" s="10">
        <v>25010100</v>
      </c>
      <c r="C22" s="10" t="s">
        <v>48</v>
      </c>
      <c r="D22" s="11">
        <v>4051420</v>
      </c>
      <c r="E22" s="11">
        <v>4051420</v>
      </c>
      <c r="F22" s="11">
        <v>675236.66666666663</v>
      </c>
      <c r="G22" s="11">
        <v>387742.71</v>
      </c>
      <c r="H22" s="11">
        <f>G22-F22</f>
        <v>-287493.95666666661</v>
      </c>
      <c r="I22" s="11">
        <f>IF(F22=0,0,G22/F22*100)</f>
        <v>57.423230867202122</v>
      </c>
      <c r="J22" s="11">
        <v>3379270</v>
      </c>
      <c r="K22" s="11">
        <v>3379270</v>
      </c>
      <c r="L22" s="11">
        <v>563211.66666666663</v>
      </c>
      <c r="M22" s="11">
        <v>387742.71</v>
      </c>
      <c r="N22" s="11">
        <f>M22-L22</f>
        <v>-175468.95666666661</v>
      </c>
      <c r="O22" s="11">
        <f>IF(L22=0,0,M22/L22*100)</f>
        <v>68.844935740559364</v>
      </c>
      <c r="P22" s="11">
        <v>672150</v>
      </c>
      <c r="Q22" s="11">
        <v>672150</v>
      </c>
      <c r="R22" s="11">
        <v>112025</v>
      </c>
      <c r="S22" s="11">
        <v>0</v>
      </c>
      <c r="T22" s="11">
        <f>S22-R22</f>
        <v>-112025</v>
      </c>
      <c r="U22" s="11">
        <f>IF(R22=0,0,S22/R22*100)</f>
        <v>0</v>
      </c>
      <c r="V22" s="11">
        <v>672150</v>
      </c>
      <c r="W22" s="11">
        <v>672150</v>
      </c>
      <c r="X22" s="11">
        <v>112025</v>
      </c>
      <c r="Y22" s="11">
        <v>0</v>
      </c>
      <c r="Z22" s="11">
        <f>Y22-X22</f>
        <v>-112025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3">
      <c r="A23" s="10"/>
      <c r="B23" s="10">
        <v>25010200</v>
      </c>
      <c r="C23" s="10" t="s">
        <v>49</v>
      </c>
      <c r="D23" s="11">
        <v>572401</v>
      </c>
      <c r="E23" s="11">
        <v>572401</v>
      </c>
      <c r="F23" s="11">
        <v>95400.166666666672</v>
      </c>
      <c r="G23" s="11">
        <v>65644.740000000005</v>
      </c>
      <c r="H23" s="11">
        <f>G23-F23</f>
        <v>-29755.426666666666</v>
      </c>
      <c r="I23" s="11">
        <f>IF(F23=0,0,G23/F23*100)</f>
        <v>68.809879787072347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572401</v>
      </c>
      <c r="AC23" s="11">
        <v>572401</v>
      </c>
      <c r="AD23" s="11">
        <v>95400.166666666672</v>
      </c>
      <c r="AE23" s="11">
        <v>65644.740000000005</v>
      </c>
      <c r="AF23" s="11">
        <f>AE23-AD23</f>
        <v>-29755.426666666666</v>
      </c>
      <c r="AG23" s="11">
        <f>IF(AD23=0,0,AE23/AD23*100)</f>
        <v>68.809879787072347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110000</v>
      </c>
      <c r="AU23" s="11">
        <v>110000</v>
      </c>
      <c r="AV23" s="11">
        <v>18333.333333333332</v>
      </c>
      <c r="AW23" s="11">
        <v>32409</v>
      </c>
      <c r="AX23" s="11">
        <f>AW23-AV23</f>
        <v>14075.666666666668</v>
      </c>
      <c r="AY23" s="11">
        <f>IF(AV23=0,0,AW23/AV23*100)</f>
        <v>176.77636363636364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143801</v>
      </c>
      <c r="BG23" s="11">
        <v>143801</v>
      </c>
      <c r="BH23" s="11">
        <v>23966.833333333332</v>
      </c>
      <c r="BI23" s="11">
        <v>6057.57</v>
      </c>
      <c r="BJ23" s="11">
        <f>BI23-BH23</f>
        <v>-17909.263333333332</v>
      </c>
      <c r="BK23" s="11">
        <f>IF(BH23=0,0,BI23/BH23*100)</f>
        <v>25.274803374107275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147800</v>
      </c>
      <c r="BY23" s="11">
        <v>147800</v>
      </c>
      <c r="BZ23" s="11">
        <v>24633.333333333332</v>
      </c>
      <c r="CA23" s="11">
        <v>5170.33</v>
      </c>
      <c r="CB23" s="11">
        <f>CA23-BZ23</f>
        <v>-19463.003333333334</v>
      </c>
      <c r="CC23" s="11">
        <f>IF(BZ23=0,0,CA23/BZ23*100)</f>
        <v>20.989161028416781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170800</v>
      </c>
      <c r="DC23" s="11">
        <v>170800</v>
      </c>
      <c r="DD23" s="11">
        <v>28466.666666666668</v>
      </c>
      <c r="DE23" s="11">
        <v>22007.84</v>
      </c>
      <c r="DF23" s="11">
        <f>DE23-DD23</f>
        <v>-6458.8266666666677</v>
      </c>
      <c r="DG23" s="11">
        <f>IF(DD23=0,0,DE23/DD23*100)</f>
        <v>77.31091334894613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f>EI23-EH23</f>
        <v>0</v>
      </c>
      <c r="EK23" s="11">
        <f>IF(EH23=0,0,EI23/EH23*100)</f>
        <v>0</v>
      </c>
    </row>
    <row r="24" spans="1:141" x14ac:dyDescent="0.3">
      <c r="A24" s="10"/>
      <c r="B24" s="10">
        <v>25010300</v>
      </c>
      <c r="C24" s="10" t="s">
        <v>50</v>
      </c>
      <c r="D24" s="11">
        <v>95565</v>
      </c>
      <c r="E24" s="11">
        <v>95565</v>
      </c>
      <c r="F24" s="11">
        <v>15927.500000000002</v>
      </c>
      <c r="G24" s="11">
        <v>17029.34</v>
      </c>
      <c r="H24" s="11">
        <f>G24-F24</f>
        <v>1101.8399999999983</v>
      </c>
      <c r="I24" s="11">
        <f>IF(F24=0,0,G24/F24*100)</f>
        <v>106.91784649191649</v>
      </c>
      <c r="J24" s="11">
        <v>43995</v>
      </c>
      <c r="K24" s="11">
        <v>43995</v>
      </c>
      <c r="L24" s="11">
        <v>7332.5</v>
      </c>
      <c r="M24" s="11">
        <v>12346.57</v>
      </c>
      <c r="N24" s="11">
        <f>M24-L24</f>
        <v>5014.07</v>
      </c>
      <c r="O24" s="11">
        <f>IF(L24=0,0,M24/L24*100)</f>
        <v>168.38145243777703</v>
      </c>
      <c r="P24" s="11">
        <v>18670</v>
      </c>
      <c r="Q24" s="11">
        <v>18670</v>
      </c>
      <c r="R24" s="11">
        <v>3111.6666666666665</v>
      </c>
      <c r="S24" s="11">
        <v>3198.51</v>
      </c>
      <c r="T24" s="11">
        <f>S24-R24</f>
        <v>86.843333333333703</v>
      </c>
      <c r="U24" s="11">
        <f>IF(R24=0,0,S24/R24*100)</f>
        <v>102.79089448312801</v>
      </c>
      <c r="V24" s="11">
        <v>18670</v>
      </c>
      <c r="W24" s="11">
        <v>18670</v>
      </c>
      <c r="X24" s="11">
        <v>3111.6666666666665</v>
      </c>
      <c r="Y24" s="11">
        <v>3198.51</v>
      </c>
      <c r="Z24" s="11">
        <f>Y24-X24</f>
        <v>86.843333333333703</v>
      </c>
      <c r="AA24" s="11">
        <f>IF(X24=0,0,Y24/X24*100)</f>
        <v>102.79089448312801</v>
      </c>
      <c r="AB24" s="11">
        <v>32900</v>
      </c>
      <c r="AC24" s="11">
        <v>32900</v>
      </c>
      <c r="AD24" s="11">
        <v>5483.333333333333</v>
      </c>
      <c r="AE24" s="11">
        <v>1484.2599999999998</v>
      </c>
      <c r="AF24" s="11">
        <f>AE24-AD24</f>
        <v>-3999.0733333333333</v>
      </c>
      <c r="AG24" s="11">
        <f>IF(AD24=0,0,AE24/AD24*100)</f>
        <v>27.068571428571424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2000</v>
      </c>
      <c r="AU24" s="11">
        <v>2000</v>
      </c>
      <c r="AV24" s="11">
        <v>333.33333333333331</v>
      </c>
      <c r="AW24" s="11">
        <v>50.82</v>
      </c>
      <c r="AX24" s="11">
        <f>AW24-AV24</f>
        <v>-282.51333333333332</v>
      </c>
      <c r="AY24" s="11">
        <f>IF(AV24=0,0,AW24/AV24*100)</f>
        <v>15.246</v>
      </c>
      <c r="AZ24" s="11">
        <v>6900</v>
      </c>
      <c r="BA24" s="11">
        <v>6900</v>
      </c>
      <c r="BB24" s="11">
        <v>1150</v>
      </c>
      <c r="BC24" s="11">
        <v>1135.8599999999999</v>
      </c>
      <c r="BD24" s="11">
        <f>BC24-BB24</f>
        <v>-14.1400000000001</v>
      </c>
      <c r="BE24" s="11">
        <f>IF(BB24=0,0,BC24/BB24*100)</f>
        <v>98.770434782608689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1</v>
      </c>
      <c r="CN24" s="11">
        <f>CM24-CL24</f>
        <v>1</v>
      </c>
      <c r="CO24" s="11">
        <f>IF(CL24=0,0,CM24/CL24*100)</f>
        <v>0</v>
      </c>
      <c r="CP24" s="11">
        <v>2000</v>
      </c>
      <c r="CQ24" s="11">
        <v>2000</v>
      </c>
      <c r="CR24" s="11">
        <v>333.33333333333331</v>
      </c>
      <c r="CS24" s="11">
        <v>296.58</v>
      </c>
      <c r="CT24" s="11">
        <f>CS24-CR24</f>
        <v>-36.75333333333333</v>
      </c>
      <c r="CU24" s="11">
        <f>IF(CR24=0,0,CS24/CR24*100)</f>
        <v>88.974000000000004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20000</v>
      </c>
      <c r="DU24" s="11">
        <v>20000</v>
      </c>
      <c r="DV24" s="11">
        <v>3333.3333333333335</v>
      </c>
      <c r="DW24" s="11">
        <v>0</v>
      </c>
      <c r="DX24" s="11">
        <f>DW24-DV24</f>
        <v>-3333.3333333333335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2000</v>
      </c>
      <c r="EG24" s="11">
        <v>2000</v>
      </c>
      <c r="EH24" s="11">
        <v>333.33333333333331</v>
      </c>
      <c r="EI24" s="11">
        <v>0</v>
      </c>
      <c r="EJ24" s="11">
        <f>EI24-EH24</f>
        <v>-333.33333333333331</v>
      </c>
      <c r="EK24" s="11">
        <f>IF(EH24=0,0,EI24/EH24*100)</f>
        <v>0</v>
      </c>
    </row>
    <row r="25" spans="1:141" x14ac:dyDescent="0.3">
      <c r="A25" s="10"/>
      <c r="B25" s="10">
        <v>25010400</v>
      </c>
      <c r="C25" s="10" t="s">
        <v>51</v>
      </c>
      <c r="D25" s="11">
        <v>0</v>
      </c>
      <c r="E25" s="11">
        <v>3927.95</v>
      </c>
      <c r="F25" s="11">
        <v>654.6583333333333</v>
      </c>
      <c r="G25" s="11">
        <v>8547.9500000000007</v>
      </c>
      <c r="H25" s="11">
        <f>G25-F25</f>
        <v>7893.2916666666679</v>
      </c>
      <c r="I25" s="11">
        <f>IF(F25=0,0,G25/F25*100)</f>
        <v>1305.7116307488641</v>
      </c>
      <c r="J25" s="11">
        <v>0</v>
      </c>
      <c r="K25" s="11">
        <v>3927.95</v>
      </c>
      <c r="L25" s="11">
        <v>654.6583333333333</v>
      </c>
      <c r="M25" s="11">
        <v>8547.9500000000007</v>
      </c>
      <c r="N25" s="11">
        <f>M25-L25</f>
        <v>7893.2916666666679</v>
      </c>
      <c r="O25" s="11">
        <f>IF(L25=0,0,M25/L25*100)</f>
        <v>1305.7116307488641</v>
      </c>
      <c r="P25" s="11">
        <v>0</v>
      </c>
      <c r="Q25" s="11">
        <v>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f>EI25-EH25</f>
        <v>0</v>
      </c>
      <c r="EK25" s="11">
        <f>IF(EH25=0,0,EI25/EH25*100)</f>
        <v>0</v>
      </c>
    </row>
    <row r="26" spans="1:141" x14ac:dyDescent="0.3">
      <c r="A26" s="10"/>
      <c r="B26" s="10">
        <v>25020000</v>
      </c>
      <c r="C26" s="10" t="s">
        <v>52</v>
      </c>
      <c r="D26" s="11">
        <v>0</v>
      </c>
      <c r="E26" s="11">
        <v>256618.01999999996</v>
      </c>
      <c r="F26" s="11">
        <v>42769.669999999991</v>
      </c>
      <c r="G26" s="11">
        <v>290331.88</v>
      </c>
      <c r="H26" s="11">
        <f>G26-F26</f>
        <v>247562.21000000002</v>
      </c>
      <c r="I26" s="11">
        <f>IF(F26=0,0,G26/F26*100)</f>
        <v>678.82656097182905</v>
      </c>
      <c r="J26" s="11">
        <v>0</v>
      </c>
      <c r="K26" s="11">
        <v>256618.01999999996</v>
      </c>
      <c r="L26" s="11">
        <v>42769.669999999991</v>
      </c>
      <c r="M26" s="11">
        <v>290331.88</v>
      </c>
      <c r="N26" s="11">
        <f>M26-L26</f>
        <v>247562.21000000002</v>
      </c>
      <c r="O26" s="11">
        <f>IF(L26=0,0,M26/L26*100)</f>
        <v>678.82656097182905</v>
      </c>
      <c r="P26" s="11">
        <v>0</v>
      </c>
      <c r="Q26" s="11">
        <v>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0</v>
      </c>
      <c r="W26" s="11">
        <v>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f>AE26-AD26</f>
        <v>0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f>EI26-EH26</f>
        <v>0</v>
      </c>
      <c r="EK26" s="11">
        <f>IF(EH26=0,0,EI26/EH26*100)</f>
        <v>0</v>
      </c>
    </row>
    <row r="27" spans="1:141" x14ac:dyDescent="0.3">
      <c r="A27" s="10"/>
      <c r="B27" s="10">
        <v>25020100</v>
      </c>
      <c r="C27" s="10" t="s">
        <v>53</v>
      </c>
      <c r="D27" s="11">
        <v>0</v>
      </c>
      <c r="E27" s="11">
        <v>256618.01999999996</v>
      </c>
      <c r="F27" s="11">
        <v>42769.669999999991</v>
      </c>
      <c r="G27" s="11">
        <v>290331.88</v>
      </c>
      <c r="H27" s="11">
        <f>G27-F27</f>
        <v>247562.21000000002</v>
      </c>
      <c r="I27" s="11">
        <f>IF(F27=0,0,G27/F27*100)</f>
        <v>678.82656097182905</v>
      </c>
      <c r="J27" s="11">
        <v>0</v>
      </c>
      <c r="K27" s="11">
        <v>256618.01999999996</v>
      </c>
      <c r="L27" s="11">
        <v>42769.669999999991</v>
      </c>
      <c r="M27" s="11">
        <v>290331.88</v>
      </c>
      <c r="N27" s="11">
        <f>M27-L27</f>
        <v>247562.21000000002</v>
      </c>
      <c r="O27" s="11">
        <f>IF(L27=0,0,M27/L27*100)</f>
        <v>678.82656097182905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f>EI27-EH27</f>
        <v>0</v>
      </c>
      <c r="EK27" s="11">
        <f>IF(EH27=0,0,EI27/EH27*100)</f>
        <v>0</v>
      </c>
    </row>
    <row r="28" spans="1:141" x14ac:dyDescent="0.3">
      <c r="A28" s="10"/>
      <c r="B28" s="10">
        <v>30000000</v>
      </c>
      <c r="C28" s="10" t="s">
        <v>54</v>
      </c>
      <c r="D28" s="11">
        <v>103760</v>
      </c>
      <c r="E28" s="11">
        <v>103760</v>
      </c>
      <c r="F28" s="11">
        <v>12390</v>
      </c>
      <c r="G28" s="11">
        <v>75029.97</v>
      </c>
      <c r="H28" s="11">
        <f>G28-F28</f>
        <v>62639.97</v>
      </c>
      <c r="I28" s="11">
        <f>IF(F28=0,0,G28/F28*100)</f>
        <v>605.56876513317195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103760</v>
      </c>
      <c r="Q28" s="11">
        <v>103760</v>
      </c>
      <c r="R28" s="11">
        <v>12390</v>
      </c>
      <c r="S28" s="11">
        <v>15846.85</v>
      </c>
      <c r="T28" s="11">
        <f>S28-R28</f>
        <v>3456.8500000000004</v>
      </c>
      <c r="U28" s="11">
        <f>IF(R28=0,0,S28/R28*100)</f>
        <v>127.90032284100081</v>
      </c>
      <c r="V28" s="11">
        <v>103760</v>
      </c>
      <c r="W28" s="11">
        <v>103760</v>
      </c>
      <c r="X28" s="11">
        <v>12390</v>
      </c>
      <c r="Y28" s="11">
        <v>15846.85</v>
      </c>
      <c r="Z28" s="11">
        <f>Y28-X28</f>
        <v>3456.8500000000004</v>
      </c>
      <c r="AA28" s="11">
        <f>IF(X28=0,0,Y28/X28*100)</f>
        <v>127.90032284100081</v>
      </c>
      <c r="AB28" s="11">
        <v>0</v>
      </c>
      <c r="AC28" s="11">
        <v>0</v>
      </c>
      <c r="AD28" s="11">
        <v>0</v>
      </c>
      <c r="AE28" s="11">
        <v>59183.12</v>
      </c>
      <c r="AF28" s="11">
        <f>AE28-AD28</f>
        <v>59183.12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59183.12</v>
      </c>
      <c r="AL28" s="11">
        <f>AK28-AJ28</f>
        <v>59183.12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f>EI28-EH28</f>
        <v>0</v>
      </c>
      <c r="EK28" s="11">
        <f>IF(EH28=0,0,EI28/EH28*100)</f>
        <v>0</v>
      </c>
    </row>
    <row r="29" spans="1:141" x14ac:dyDescent="0.3">
      <c r="A29" s="10"/>
      <c r="B29" s="10">
        <v>33000000</v>
      </c>
      <c r="C29" s="10" t="s">
        <v>55</v>
      </c>
      <c r="D29" s="11">
        <v>103760</v>
      </c>
      <c r="E29" s="11">
        <v>103760</v>
      </c>
      <c r="F29" s="11">
        <v>12390</v>
      </c>
      <c r="G29" s="11">
        <v>75029.97</v>
      </c>
      <c r="H29" s="11">
        <f>G29-F29</f>
        <v>62639.97</v>
      </c>
      <c r="I29" s="11">
        <f>IF(F29=0,0,G29/F29*100)</f>
        <v>605.56876513317195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103760</v>
      </c>
      <c r="Q29" s="11">
        <v>103760</v>
      </c>
      <c r="R29" s="11">
        <v>12390</v>
      </c>
      <c r="S29" s="11">
        <v>15846.85</v>
      </c>
      <c r="T29" s="11">
        <f>S29-R29</f>
        <v>3456.8500000000004</v>
      </c>
      <c r="U29" s="11">
        <f>IF(R29=0,0,S29/R29*100)</f>
        <v>127.90032284100081</v>
      </c>
      <c r="V29" s="11">
        <v>103760</v>
      </c>
      <c r="W29" s="11">
        <v>103760</v>
      </c>
      <c r="X29" s="11">
        <v>12390</v>
      </c>
      <c r="Y29" s="11">
        <v>15846.85</v>
      </c>
      <c r="Z29" s="11">
        <f>Y29-X29</f>
        <v>3456.8500000000004</v>
      </c>
      <c r="AA29" s="11">
        <f>IF(X29=0,0,Y29/X29*100)</f>
        <v>127.90032284100081</v>
      </c>
      <c r="AB29" s="11">
        <v>0</v>
      </c>
      <c r="AC29" s="11">
        <v>0</v>
      </c>
      <c r="AD29" s="11">
        <v>0</v>
      </c>
      <c r="AE29" s="11">
        <v>59183.12</v>
      </c>
      <c r="AF29" s="11">
        <f>AE29-AD29</f>
        <v>59183.12</v>
      </c>
      <c r="AG29" s="11">
        <f>IF(AD29=0,0,AE29/AD29*100)</f>
        <v>0</v>
      </c>
      <c r="AH29" s="11">
        <v>0</v>
      </c>
      <c r="AI29" s="11">
        <v>0</v>
      </c>
      <c r="AJ29" s="11">
        <v>0</v>
      </c>
      <c r="AK29" s="11">
        <v>59183.12</v>
      </c>
      <c r="AL29" s="11">
        <f>AK29-AJ29</f>
        <v>59183.12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>CS29-CR29</f>
        <v>0</v>
      </c>
      <c r="CU29" s="11">
        <f>IF(CR29=0,0,CS29/CR29*100)</f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f>EI29-EH29</f>
        <v>0</v>
      </c>
      <c r="EK29" s="11">
        <f>IF(EH29=0,0,EI29/EH29*100)</f>
        <v>0</v>
      </c>
    </row>
    <row r="30" spans="1:141" x14ac:dyDescent="0.3">
      <c r="A30" s="10"/>
      <c r="B30" s="10">
        <v>33010000</v>
      </c>
      <c r="C30" s="10" t="s">
        <v>56</v>
      </c>
      <c r="D30" s="11">
        <v>103760</v>
      </c>
      <c r="E30" s="11">
        <v>103760</v>
      </c>
      <c r="F30" s="11">
        <v>12390</v>
      </c>
      <c r="G30" s="11">
        <v>75029.97</v>
      </c>
      <c r="H30" s="11">
        <f>G30-F30</f>
        <v>62639.97</v>
      </c>
      <c r="I30" s="11">
        <f>IF(F30=0,0,G30/F30*100)</f>
        <v>605.56876513317195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103760</v>
      </c>
      <c r="Q30" s="11">
        <v>103760</v>
      </c>
      <c r="R30" s="11">
        <v>12390</v>
      </c>
      <c r="S30" s="11">
        <v>15846.85</v>
      </c>
      <c r="T30" s="11">
        <f>S30-R30</f>
        <v>3456.8500000000004</v>
      </c>
      <c r="U30" s="11">
        <f>IF(R30=0,0,S30/R30*100)</f>
        <v>127.90032284100081</v>
      </c>
      <c r="V30" s="11">
        <v>103760</v>
      </c>
      <c r="W30" s="11">
        <v>103760</v>
      </c>
      <c r="X30" s="11">
        <v>12390</v>
      </c>
      <c r="Y30" s="11">
        <v>15846.85</v>
      </c>
      <c r="Z30" s="11">
        <f>Y30-X30</f>
        <v>3456.8500000000004</v>
      </c>
      <c r="AA30" s="11">
        <f>IF(X30=0,0,Y30/X30*100)</f>
        <v>127.90032284100081</v>
      </c>
      <c r="AB30" s="11">
        <v>0</v>
      </c>
      <c r="AC30" s="11">
        <v>0</v>
      </c>
      <c r="AD30" s="11">
        <v>0</v>
      </c>
      <c r="AE30" s="11">
        <v>59183.12</v>
      </c>
      <c r="AF30" s="11">
        <f>AE30-AD30</f>
        <v>59183.12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59183.12</v>
      </c>
      <c r="AL30" s="11">
        <f>AK30-AJ30</f>
        <v>59183.12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3">
      <c r="A31" s="10"/>
      <c r="B31" s="10">
        <v>33010100</v>
      </c>
      <c r="C31" s="10" t="s">
        <v>57</v>
      </c>
      <c r="D31" s="11">
        <v>103760</v>
      </c>
      <c r="E31" s="11">
        <v>103760</v>
      </c>
      <c r="F31" s="11">
        <v>12390</v>
      </c>
      <c r="G31" s="11">
        <v>75029.97</v>
      </c>
      <c r="H31" s="11">
        <f>G31-F31</f>
        <v>62639.97</v>
      </c>
      <c r="I31" s="11">
        <f>IF(F31=0,0,G31/F31*100)</f>
        <v>605.56876513317195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103760</v>
      </c>
      <c r="Q31" s="11">
        <v>103760</v>
      </c>
      <c r="R31" s="11">
        <v>12390</v>
      </c>
      <c r="S31" s="11">
        <v>15846.85</v>
      </c>
      <c r="T31" s="11">
        <f>S31-R31</f>
        <v>3456.8500000000004</v>
      </c>
      <c r="U31" s="11">
        <f>IF(R31=0,0,S31/R31*100)</f>
        <v>127.90032284100081</v>
      </c>
      <c r="V31" s="11">
        <v>103760</v>
      </c>
      <c r="W31" s="11">
        <v>103760</v>
      </c>
      <c r="X31" s="11">
        <v>12390</v>
      </c>
      <c r="Y31" s="11">
        <v>15846.85</v>
      </c>
      <c r="Z31" s="11">
        <f>Y31-X31</f>
        <v>3456.8500000000004</v>
      </c>
      <c r="AA31" s="11">
        <f>IF(X31=0,0,Y31/X31*100)</f>
        <v>127.90032284100081</v>
      </c>
      <c r="AB31" s="11">
        <v>0</v>
      </c>
      <c r="AC31" s="11">
        <v>0</v>
      </c>
      <c r="AD31" s="11">
        <v>0</v>
      </c>
      <c r="AE31" s="11">
        <v>59183.12</v>
      </c>
      <c r="AF31" s="11">
        <f>AE31-AD31</f>
        <v>59183.12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59183.12</v>
      </c>
      <c r="AL31" s="11">
        <f>AK31-AJ31</f>
        <v>59183.12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3">
      <c r="A32" s="12" t="s">
        <v>58</v>
      </c>
      <c r="B32" s="13"/>
      <c r="C32" s="13"/>
      <c r="D32" s="14">
        <v>4990358</v>
      </c>
      <c r="E32" s="14">
        <v>5250903.9700000007</v>
      </c>
      <c r="F32" s="14">
        <v>917428.66166666674</v>
      </c>
      <c r="G32" s="14">
        <v>935817.18</v>
      </c>
      <c r="H32" s="14">
        <f>G32-F32</f>
        <v>18388.518333333312</v>
      </c>
      <c r="I32" s="14">
        <f>IF(F32=0,0,G32/F32*100)</f>
        <v>102.00435402791182</v>
      </c>
      <c r="J32" s="14">
        <v>3423265</v>
      </c>
      <c r="K32" s="14">
        <v>3683810.97</v>
      </c>
      <c r="L32" s="14">
        <v>613968.495</v>
      </c>
      <c r="M32" s="14">
        <v>698969.1100000001</v>
      </c>
      <c r="N32" s="14">
        <f>M32-L32</f>
        <v>85000.615000000107</v>
      </c>
      <c r="O32" s="14">
        <f>IF(L32=0,0,M32/L32*100)</f>
        <v>113.84445874539541</v>
      </c>
      <c r="P32" s="14">
        <v>828960</v>
      </c>
      <c r="Q32" s="14">
        <v>828960</v>
      </c>
      <c r="R32" s="14">
        <v>134366.66666666669</v>
      </c>
      <c r="S32" s="14">
        <v>37937.35</v>
      </c>
      <c r="T32" s="14">
        <f>S32-R32</f>
        <v>-96429.31666666668</v>
      </c>
      <c r="U32" s="14">
        <f>IF(R32=0,0,S32/R32*100)</f>
        <v>28.23419746961051</v>
      </c>
      <c r="V32" s="14">
        <v>828960</v>
      </c>
      <c r="W32" s="14">
        <v>828960</v>
      </c>
      <c r="X32" s="14">
        <v>134366.66666666669</v>
      </c>
      <c r="Y32" s="14">
        <v>37937.35</v>
      </c>
      <c r="Z32" s="14">
        <f>Y32-X32</f>
        <v>-96429.31666666668</v>
      </c>
      <c r="AA32" s="14">
        <f>IF(X32=0,0,Y32/X32*100)</f>
        <v>28.23419746961051</v>
      </c>
      <c r="AB32" s="14">
        <v>738133</v>
      </c>
      <c r="AC32" s="14">
        <v>738133</v>
      </c>
      <c r="AD32" s="14">
        <v>169093.5</v>
      </c>
      <c r="AE32" s="14">
        <v>198910.72</v>
      </c>
      <c r="AF32" s="14">
        <f>AE32-AD32</f>
        <v>29817.22</v>
      </c>
      <c r="AG32" s="14">
        <f>IF(AD32=0,0,AE32/AD32*100)</f>
        <v>117.63356959315408</v>
      </c>
      <c r="AH32" s="14">
        <v>1170</v>
      </c>
      <c r="AI32" s="14">
        <v>1170</v>
      </c>
      <c r="AJ32" s="14">
        <v>0</v>
      </c>
      <c r="AK32" s="14">
        <v>59669.54</v>
      </c>
      <c r="AL32" s="14">
        <f>AK32-AJ32</f>
        <v>59669.54</v>
      </c>
      <c r="AM32" s="14">
        <f>IF(AJ32=0,0,AK32/AJ32*100)</f>
        <v>0</v>
      </c>
      <c r="AN32" s="14">
        <v>0</v>
      </c>
      <c r="AO32" s="14">
        <v>0</v>
      </c>
      <c r="AP32" s="14">
        <v>0</v>
      </c>
      <c r="AQ32" s="14">
        <v>120.65</v>
      </c>
      <c r="AR32" s="14">
        <f>AQ32-AP32</f>
        <v>120.65</v>
      </c>
      <c r="AS32" s="14">
        <f>IF(AP32=0,0,AQ32/AP32*100)</f>
        <v>0</v>
      </c>
      <c r="AT32" s="14">
        <v>121000</v>
      </c>
      <c r="AU32" s="14">
        <v>121000</v>
      </c>
      <c r="AV32" s="14">
        <v>18666.666666666664</v>
      </c>
      <c r="AW32" s="14">
        <v>38756.33</v>
      </c>
      <c r="AX32" s="14">
        <f>AW32-AV32</f>
        <v>20089.663333333338</v>
      </c>
      <c r="AY32" s="14">
        <f>IF(AV32=0,0,AW32/AV32*100)</f>
        <v>207.62319642857148</v>
      </c>
      <c r="AZ32" s="14">
        <v>6900</v>
      </c>
      <c r="BA32" s="14">
        <v>6900</v>
      </c>
      <c r="BB32" s="14">
        <v>1150</v>
      </c>
      <c r="BC32" s="14">
        <v>1905.52</v>
      </c>
      <c r="BD32" s="14">
        <f>BC32-BB32</f>
        <v>755.52</v>
      </c>
      <c r="BE32" s="14">
        <f>IF(BB32=0,0,BC32/BB32*100)</f>
        <v>165.69739130434783</v>
      </c>
      <c r="BF32" s="14">
        <v>144171</v>
      </c>
      <c r="BG32" s="14">
        <v>144171</v>
      </c>
      <c r="BH32" s="14">
        <v>24336.833333333332</v>
      </c>
      <c r="BI32" s="14">
        <v>6164.0499999999993</v>
      </c>
      <c r="BJ32" s="14">
        <f>BI32-BH32</f>
        <v>-18172.783333333333</v>
      </c>
      <c r="BK32" s="14">
        <f>IF(BH32=0,0,BI32/BH32*100)</f>
        <v>25.328069250313312</v>
      </c>
      <c r="BL32" s="14">
        <v>0</v>
      </c>
      <c r="BM32" s="14">
        <v>0</v>
      </c>
      <c r="BN32" s="14">
        <v>0</v>
      </c>
      <c r="BO32" s="14">
        <v>176.25</v>
      </c>
      <c r="BP32" s="14">
        <f>BO32-BN32</f>
        <v>176.25</v>
      </c>
      <c r="BQ32" s="14">
        <f>IF(BN32=0,0,BO32/BN32*100)</f>
        <v>0</v>
      </c>
      <c r="BR32" s="14">
        <v>0</v>
      </c>
      <c r="BS32" s="14">
        <v>0</v>
      </c>
      <c r="BT32" s="14">
        <v>0</v>
      </c>
      <c r="BU32" s="14">
        <v>2653.43</v>
      </c>
      <c r="BV32" s="14">
        <f>BU32-BT32</f>
        <v>2653.43</v>
      </c>
      <c r="BW32" s="14">
        <f>IF(BT32=0,0,BU32/BT32*100)</f>
        <v>0</v>
      </c>
      <c r="BX32" s="14">
        <v>148100</v>
      </c>
      <c r="BY32" s="14">
        <v>148100</v>
      </c>
      <c r="BZ32" s="14">
        <v>24633.333333333332</v>
      </c>
      <c r="CA32" s="14">
        <v>5787.08</v>
      </c>
      <c r="CB32" s="14">
        <f>CA32-BZ32</f>
        <v>-18846.253333333334</v>
      </c>
      <c r="CC32" s="14">
        <f>IF(BZ32=0,0,CA32/BZ32*100)</f>
        <v>23.492882273342357</v>
      </c>
      <c r="CD32" s="14">
        <v>0</v>
      </c>
      <c r="CE32" s="14">
        <v>0</v>
      </c>
      <c r="CF32" s="14">
        <v>0</v>
      </c>
      <c r="CG32" s="14">
        <v>65.25</v>
      </c>
      <c r="CH32" s="14">
        <f>CG32-CF32</f>
        <v>65.25</v>
      </c>
      <c r="CI32" s="14">
        <f>IF(CF32=0,0,CG32/CF32*100)</f>
        <v>0</v>
      </c>
      <c r="CJ32" s="14">
        <v>0</v>
      </c>
      <c r="CK32" s="14">
        <v>0</v>
      </c>
      <c r="CL32" s="14">
        <v>0</v>
      </c>
      <c r="CM32" s="14">
        <v>438.5</v>
      </c>
      <c r="CN32" s="14">
        <f>CM32-CL32</f>
        <v>438.5</v>
      </c>
      <c r="CO32" s="14">
        <f>IF(CL32=0,0,CM32/CL32*100)</f>
        <v>0</v>
      </c>
      <c r="CP32" s="14">
        <v>56000</v>
      </c>
      <c r="CQ32" s="14">
        <v>56000</v>
      </c>
      <c r="CR32" s="14">
        <v>9333.3333333333339</v>
      </c>
      <c r="CS32" s="14">
        <v>19740.22</v>
      </c>
      <c r="CT32" s="14">
        <f>CS32-CR32</f>
        <v>10406.886666666667</v>
      </c>
      <c r="CU32" s="14">
        <f>IF(CR32=0,0,CS32/CR32*100)</f>
        <v>211.50235714285714</v>
      </c>
      <c r="CV32" s="14">
        <v>2532</v>
      </c>
      <c r="CW32" s="14">
        <v>2532</v>
      </c>
      <c r="CX32" s="14">
        <v>0</v>
      </c>
      <c r="CY32" s="14">
        <v>867.85</v>
      </c>
      <c r="CZ32" s="14">
        <f>CY32-CX32</f>
        <v>867.85</v>
      </c>
      <c r="DA32" s="14">
        <f>IF(CX32=0,0,CY32/CX32*100)</f>
        <v>0</v>
      </c>
      <c r="DB32" s="14">
        <v>174660</v>
      </c>
      <c r="DC32" s="14">
        <v>174660</v>
      </c>
      <c r="DD32" s="14">
        <v>28906.666666666668</v>
      </c>
      <c r="DE32" s="14">
        <v>22794.080000000002</v>
      </c>
      <c r="DF32" s="14">
        <f>DE32-DD32</f>
        <v>-6112.5866666666661</v>
      </c>
      <c r="DG32" s="14">
        <f>IF(DD32=0,0,DE32/DD32*100)</f>
        <v>78.854059040590414</v>
      </c>
      <c r="DH32" s="14">
        <v>0</v>
      </c>
      <c r="DI32" s="14">
        <v>0</v>
      </c>
      <c r="DJ32" s="14">
        <v>0</v>
      </c>
      <c r="DK32" s="14">
        <v>14.81</v>
      </c>
      <c r="DL32" s="14">
        <f>DK32-DJ32</f>
        <v>14.81</v>
      </c>
      <c r="DM32" s="14">
        <f>IF(DJ32=0,0,DK32/DJ32*100)</f>
        <v>0</v>
      </c>
      <c r="DN32" s="14">
        <v>0</v>
      </c>
      <c r="DO32" s="14">
        <v>0</v>
      </c>
      <c r="DP32" s="14">
        <v>0</v>
      </c>
      <c r="DQ32" s="14">
        <v>11.9</v>
      </c>
      <c r="DR32" s="14">
        <f>DQ32-DP32</f>
        <v>11.9</v>
      </c>
      <c r="DS32" s="14">
        <f>IF(DP32=0,0,DQ32/DP32*100)</f>
        <v>0</v>
      </c>
      <c r="DT32" s="14">
        <v>79600</v>
      </c>
      <c r="DU32" s="14">
        <v>79600</v>
      </c>
      <c r="DV32" s="14">
        <v>61333.333333333336</v>
      </c>
      <c r="DW32" s="14">
        <v>36524.089999999997</v>
      </c>
      <c r="DX32" s="14">
        <f>DW32-DV32</f>
        <v>-24809.243333333339</v>
      </c>
      <c r="DY32" s="14">
        <f>IF(DV32=0,0,DW32/DV32*100)</f>
        <v>59.550146739130426</v>
      </c>
      <c r="DZ32" s="14">
        <v>0</v>
      </c>
      <c r="EA32" s="14">
        <v>0</v>
      </c>
      <c r="EB32" s="14">
        <v>0</v>
      </c>
      <c r="EC32" s="14">
        <v>221.45</v>
      </c>
      <c r="ED32" s="14">
        <f>EC32-EB32</f>
        <v>221.45</v>
      </c>
      <c r="EE32" s="14">
        <f>IF(EB32=0,0,EC32/EB32*100)</f>
        <v>0</v>
      </c>
      <c r="EF32" s="14">
        <v>4000</v>
      </c>
      <c r="EG32" s="14">
        <v>4000</v>
      </c>
      <c r="EH32" s="14">
        <v>733.33333333333326</v>
      </c>
      <c r="EI32" s="14">
        <v>2999.7200000000003</v>
      </c>
      <c r="EJ32" s="14">
        <f>EI32-EH32</f>
        <v>2266.3866666666672</v>
      </c>
      <c r="EK32" s="14">
        <f>IF(EH32=0,0,EI32/EH32*100)</f>
        <v>409.05272727272734</v>
      </c>
    </row>
    <row r="33" spans="1:141" x14ac:dyDescent="0.3">
      <c r="A33" s="12" t="s">
        <v>59</v>
      </c>
      <c r="B33" s="13"/>
      <c r="C33" s="13"/>
      <c r="D33" s="14">
        <v>4990358</v>
      </c>
      <c r="E33" s="14">
        <v>5250903.9700000007</v>
      </c>
      <c r="F33" s="14">
        <v>917428.66166666674</v>
      </c>
      <c r="G33" s="14">
        <v>935817.18</v>
      </c>
      <c r="H33" s="14">
        <f>G33-F33</f>
        <v>18388.518333333312</v>
      </c>
      <c r="I33" s="14">
        <f>IF(F33=0,0,G33/F33*100)</f>
        <v>102.00435402791182</v>
      </c>
      <c r="J33" s="14">
        <v>3423265</v>
      </c>
      <c r="K33" s="14">
        <v>3683810.97</v>
      </c>
      <c r="L33" s="14">
        <v>613968.495</v>
      </c>
      <c r="M33" s="14">
        <v>698969.1100000001</v>
      </c>
      <c r="N33" s="14">
        <f>M33-L33</f>
        <v>85000.615000000107</v>
      </c>
      <c r="O33" s="14">
        <f>IF(L33=0,0,M33/L33*100)</f>
        <v>113.84445874539541</v>
      </c>
      <c r="P33" s="14">
        <v>828960</v>
      </c>
      <c r="Q33" s="14">
        <v>828960</v>
      </c>
      <c r="R33" s="14">
        <v>134366.66666666669</v>
      </c>
      <c r="S33" s="14">
        <v>37937.35</v>
      </c>
      <c r="T33" s="14">
        <f>S33-R33</f>
        <v>-96429.31666666668</v>
      </c>
      <c r="U33" s="14">
        <f>IF(R33=0,0,S33/R33*100)</f>
        <v>28.23419746961051</v>
      </c>
      <c r="V33" s="14">
        <v>828960</v>
      </c>
      <c r="W33" s="14">
        <v>828960</v>
      </c>
      <c r="X33" s="14">
        <v>134366.66666666669</v>
      </c>
      <c r="Y33" s="14">
        <v>37937.35</v>
      </c>
      <c r="Z33" s="14">
        <f>Y33-X33</f>
        <v>-96429.31666666668</v>
      </c>
      <c r="AA33" s="14">
        <f>IF(X33=0,0,Y33/X33*100)</f>
        <v>28.23419746961051</v>
      </c>
      <c r="AB33" s="14">
        <v>738133</v>
      </c>
      <c r="AC33" s="14">
        <v>738133</v>
      </c>
      <c r="AD33" s="14">
        <v>169093.5</v>
      </c>
      <c r="AE33" s="14">
        <v>198910.72</v>
      </c>
      <c r="AF33" s="14">
        <f>AE33-AD33</f>
        <v>29817.22</v>
      </c>
      <c r="AG33" s="14">
        <f>IF(AD33=0,0,AE33/AD33*100)</f>
        <v>117.63356959315408</v>
      </c>
      <c r="AH33" s="14">
        <v>1170</v>
      </c>
      <c r="AI33" s="14">
        <v>1170</v>
      </c>
      <c r="AJ33" s="14">
        <v>0</v>
      </c>
      <c r="AK33" s="14">
        <v>59669.54</v>
      </c>
      <c r="AL33" s="14">
        <f>AK33-AJ33</f>
        <v>59669.54</v>
      </c>
      <c r="AM33" s="14">
        <f>IF(AJ33=0,0,AK33/AJ33*100)</f>
        <v>0</v>
      </c>
      <c r="AN33" s="14">
        <v>0</v>
      </c>
      <c r="AO33" s="14">
        <v>0</v>
      </c>
      <c r="AP33" s="14">
        <v>0</v>
      </c>
      <c r="AQ33" s="14">
        <v>120.65</v>
      </c>
      <c r="AR33" s="14">
        <f>AQ33-AP33</f>
        <v>120.65</v>
      </c>
      <c r="AS33" s="14">
        <f>IF(AP33=0,0,AQ33/AP33*100)</f>
        <v>0</v>
      </c>
      <c r="AT33" s="14">
        <v>121000</v>
      </c>
      <c r="AU33" s="14">
        <v>121000</v>
      </c>
      <c r="AV33" s="14">
        <v>18666.666666666664</v>
      </c>
      <c r="AW33" s="14">
        <v>38756.33</v>
      </c>
      <c r="AX33" s="14">
        <f>AW33-AV33</f>
        <v>20089.663333333338</v>
      </c>
      <c r="AY33" s="14">
        <f>IF(AV33=0,0,AW33/AV33*100)</f>
        <v>207.62319642857148</v>
      </c>
      <c r="AZ33" s="14">
        <v>6900</v>
      </c>
      <c r="BA33" s="14">
        <v>6900</v>
      </c>
      <c r="BB33" s="14">
        <v>1150</v>
      </c>
      <c r="BC33" s="14">
        <v>1905.52</v>
      </c>
      <c r="BD33" s="14">
        <f>BC33-BB33</f>
        <v>755.52</v>
      </c>
      <c r="BE33" s="14">
        <f>IF(BB33=0,0,BC33/BB33*100)</f>
        <v>165.69739130434783</v>
      </c>
      <c r="BF33" s="14">
        <v>144171</v>
      </c>
      <c r="BG33" s="14">
        <v>144171</v>
      </c>
      <c r="BH33" s="14">
        <v>24336.833333333332</v>
      </c>
      <c r="BI33" s="14">
        <v>6164.0499999999993</v>
      </c>
      <c r="BJ33" s="14">
        <f>BI33-BH33</f>
        <v>-18172.783333333333</v>
      </c>
      <c r="BK33" s="14">
        <f>IF(BH33=0,0,BI33/BH33*100)</f>
        <v>25.328069250313312</v>
      </c>
      <c r="BL33" s="14">
        <v>0</v>
      </c>
      <c r="BM33" s="14">
        <v>0</v>
      </c>
      <c r="BN33" s="14">
        <v>0</v>
      </c>
      <c r="BO33" s="14">
        <v>176.25</v>
      </c>
      <c r="BP33" s="14">
        <f>BO33-BN33</f>
        <v>176.25</v>
      </c>
      <c r="BQ33" s="14">
        <f>IF(BN33=0,0,BO33/BN33*100)</f>
        <v>0</v>
      </c>
      <c r="BR33" s="14">
        <v>0</v>
      </c>
      <c r="BS33" s="14">
        <v>0</v>
      </c>
      <c r="BT33" s="14">
        <v>0</v>
      </c>
      <c r="BU33" s="14">
        <v>2653.43</v>
      </c>
      <c r="BV33" s="14">
        <f>BU33-BT33</f>
        <v>2653.43</v>
      </c>
      <c r="BW33" s="14">
        <f>IF(BT33=0,0,BU33/BT33*100)</f>
        <v>0</v>
      </c>
      <c r="BX33" s="14">
        <v>148100</v>
      </c>
      <c r="BY33" s="14">
        <v>148100</v>
      </c>
      <c r="BZ33" s="14">
        <v>24633.333333333332</v>
      </c>
      <c r="CA33" s="14">
        <v>5787.08</v>
      </c>
      <c r="CB33" s="14">
        <f>CA33-BZ33</f>
        <v>-18846.253333333334</v>
      </c>
      <c r="CC33" s="14">
        <f>IF(BZ33=0,0,CA33/BZ33*100)</f>
        <v>23.492882273342357</v>
      </c>
      <c r="CD33" s="14">
        <v>0</v>
      </c>
      <c r="CE33" s="14">
        <v>0</v>
      </c>
      <c r="CF33" s="14">
        <v>0</v>
      </c>
      <c r="CG33" s="14">
        <v>65.25</v>
      </c>
      <c r="CH33" s="14">
        <f>CG33-CF33</f>
        <v>65.25</v>
      </c>
      <c r="CI33" s="14">
        <f>IF(CF33=0,0,CG33/CF33*100)</f>
        <v>0</v>
      </c>
      <c r="CJ33" s="14">
        <v>0</v>
      </c>
      <c r="CK33" s="14">
        <v>0</v>
      </c>
      <c r="CL33" s="14">
        <v>0</v>
      </c>
      <c r="CM33" s="14">
        <v>438.5</v>
      </c>
      <c r="CN33" s="14">
        <f>CM33-CL33</f>
        <v>438.5</v>
      </c>
      <c r="CO33" s="14">
        <f>IF(CL33=0,0,CM33/CL33*100)</f>
        <v>0</v>
      </c>
      <c r="CP33" s="14">
        <v>56000</v>
      </c>
      <c r="CQ33" s="14">
        <v>56000</v>
      </c>
      <c r="CR33" s="14">
        <v>9333.3333333333339</v>
      </c>
      <c r="CS33" s="14">
        <v>19740.22</v>
      </c>
      <c r="CT33" s="14">
        <f>CS33-CR33</f>
        <v>10406.886666666667</v>
      </c>
      <c r="CU33" s="14">
        <f>IF(CR33=0,0,CS33/CR33*100)</f>
        <v>211.50235714285714</v>
      </c>
      <c r="CV33" s="14">
        <v>2532</v>
      </c>
      <c r="CW33" s="14">
        <v>2532</v>
      </c>
      <c r="CX33" s="14">
        <v>0</v>
      </c>
      <c r="CY33" s="14">
        <v>867.85</v>
      </c>
      <c r="CZ33" s="14">
        <f>CY33-CX33</f>
        <v>867.85</v>
      </c>
      <c r="DA33" s="14">
        <f>IF(CX33=0,0,CY33/CX33*100)</f>
        <v>0</v>
      </c>
      <c r="DB33" s="14">
        <v>174660</v>
      </c>
      <c r="DC33" s="14">
        <v>174660</v>
      </c>
      <c r="DD33" s="14">
        <v>28906.666666666668</v>
      </c>
      <c r="DE33" s="14">
        <v>22794.080000000002</v>
      </c>
      <c r="DF33" s="14">
        <f>DE33-DD33</f>
        <v>-6112.5866666666661</v>
      </c>
      <c r="DG33" s="14">
        <f>IF(DD33=0,0,DE33/DD33*100)</f>
        <v>78.854059040590414</v>
      </c>
      <c r="DH33" s="14">
        <v>0</v>
      </c>
      <c r="DI33" s="14">
        <v>0</v>
      </c>
      <c r="DJ33" s="14">
        <v>0</v>
      </c>
      <c r="DK33" s="14">
        <v>14.81</v>
      </c>
      <c r="DL33" s="14">
        <f>DK33-DJ33</f>
        <v>14.81</v>
      </c>
      <c r="DM33" s="14">
        <f>IF(DJ33=0,0,DK33/DJ33*100)</f>
        <v>0</v>
      </c>
      <c r="DN33" s="14">
        <v>0</v>
      </c>
      <c r="DO33" s="14">
        <v>0</v>
      </c>
      <c r="DP33" s="14">
        <v>0</v>
      </c>
      <c r="DQ33" s="14">
        <v>11.9</v>
      </c>
      <c r="DR33" s="14">
        <f>DQ33-DP33</f>
        <v>11.9</v>
      </c>
      <c r="DS33" s="14">
        <f>IF(DP33=0,0,DQ33/DP33*100)</f>
        <v>0</v>
      </c>
      <c r="DT33" s="14">
        <v>79600</v>
      </c>
      <c r="DU33" s="14">
        <v>79600</v>
      </c>
      <c r="DV33" s="14">
        <v>61333.333333333336</v>
      </c>
      <c r="DW33" s="14">
        <v>36524.089999999997</v>
      </c>
      <c r="DX33" s="14">
        <f>DW33-DV33</f>
        <v>-24809.243333333339</v>
      </c>
      <c r="DY33" s="14">
        <f>IF(DV33=0,0,DW33/DV33*100)</f>
        <v>59.550146739130426</v>
      </c>
      <c r="DZ33" s="14">
        <v>0</v>
      </c>
      <c r="EA33" s="14">
        <v>0</v>
      </c>
      <c r="EB33" s="14">
        <v>0</v>
      </c>
      <c r="EC33" s="14">
        <v>221.45</v>
      </c>
      <c r="ED33" s="14">
        <f>EC33-EB33</f>
        <v>221.45</v>
      </c>
      <c r="EE33" s="14">
        <f>IF(EB33=0,0,EC33/EB33*100)</f>
        <v>0</v>
      </c>
      <c r="EF33" s="14">
        <v>4000</v>
      </c>
      <c r="EG33" s="14">
        <v>4000</v>
      </c>
      <c r="EH33" s="14">
        <v>733.33333333333326</v>
      </c>
      <c r="EI33" s="14">
        <v>2999.7200000000003</v>
      </c>
      <c r="EJ33" s="14">
        <f>EI33-EH33</f>
        <v>2266.3866666666672</v>
      </c>
      <c r="EK33" s="14">
        <f>IF(EH33=0,0,EI33/EH33*100)</f>
        <v>409.05272727272734</v>
      </c>
    </row>
  </sheetData>
  <mergeCells count="30">
    <mergeCell ref="DT7:DY7"/>
    <mergeCell ref="DZ7:EE7"/>
    <mergeCell ref="EF7:EK7"/>
    <mergeCell ref="A32:C32"/>
    <mergeCell ref="A33:C33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2019-03-01T12:56:39Z</dcterms:created>
  <dcterms:modified xsi:type="dcterms:W3CDTF">2019-03-01T12:57:32Z</dcterms:modified>
</cp:coreProperties>
</file>