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BW44" i="1" l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<sst xmlns="http://schemas.openxmlformats.org/spreadsheetml/2006/main" count="126" uniqueCount="60">
  <si>
    <t>Станом на 04.01.2021</t>
  </si>
  <si>
    <t>Аналіз виконання плану по доходах</t>
  </si>
  <si>
    <t>На 2020 рік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</si>
  <si>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</si>
  <si>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</si>
  <si>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</si>
  <si>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</si>
  <si>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</si>
  <si>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</si>
  <si>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</si>
  <si>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</si>
  <si>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</si>
  <si>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</si>
  <si>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</si>
  <si>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</si>
  <si>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</si>
  <si>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</si>
  <si>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</si>
  <si>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</si>
  <si>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</si>
  <si>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с.Новоборове</t>
  </si>
  <si>
    <t>с.Половинкіне</t>
  </si>
  <si>
    <t>с.Титарівка</t>
  </si>
  <si>
    <t>с.Шпотине</t>
  </si>
  <si>
    <t>Податкові надходження 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</si>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</sst>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4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1" bestFit="1" customWidth="1"/>
    <col min="10" max="12" width="13.85546875" customWidth="1"/>
    <col min="13" max="13" width="10.42578125" bestFit="1" customWidth="1"/>
    <col min="14" max="14" width="11" bestFit="1" customWidth="1"/>
    <col min="16" max="18" width="13.85546875" customWidth="1"/>
    <col min="19" max="19" width="10.42578125" bestFit="1" customWidth="1"/>
    <col min="20" max="20" width="10" bestFit="1" customWidth="1"/>
    <col min="22" max="24" width="13.85546875" customWidth="1"/>
    <col min="25" max="25" width="10.42578125" bestFit="1" customWidth="1"/>
    <col min="26" max="26" width="10" bestFit="1" customWidth="1"/>
    <col min="28" max="30" width="13.85546875" customWidth="1"/>
    <col min="31" max="32" width="9.42578125" bestFit="1" customWidth="1"/>
    <col min="34" max="36" width="13.85546875" customWidth="1"/>
    <col min="40" max="42" width="13.85546875" customWidth="1"/>
    <col min="43" max="43" width="9.42578125" bestFit="1" customWidth="1"/>
    <col min="46" max="48" width="13.85546875" customWidth="1"/>
    <col min="52" max="54" width="13.85546875" customWidth="1"/>
    <col min="58" max="60" width="13.85546875" customWidth="1"/>
    <col min="61" max="62" width="9.42578125" bestFit="1" customWidth="1"/>
    <col min="64" max="66" width="13.85546875" customWidth="1"/>
    <col min="70" max="72" width="13.85546875" customWidth="1"/>
  </cols>
  <sheetData>
    <row r="1" spans="1:75" x14ac:dyDescent="0.2">
      <c r="A1" t="s">
        <v>0</v>
      </c>
    </row>
    <row r="2" spans="1: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75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75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75" x14ac:dyDescent="0.2">
      <c r="G6" t="s">
        <v>3</v>
      </c>
    </row>
    <row r="7" spans="1:75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</row>
    <row r="8" spans="1:75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</row>
    <row r="9" spans="1:75" x14ac:dyDescent="0.2">
      <c r="A9" s="10"/>
      <c r="B9" s="10">
        <v>10000000</v>
      </c>
      <c r="C9" s="10" t="s">
        <v>24</v>
      </c>
      <c r="D9" s="11">
        <v>55275</v>
      </c>
      <c r="E9" s="11">
        <v>55275</v>
      </c>
      <c r="F9" s="11">
        <v>55275</v>
      </c>
      <c r="G9" s="11">
        <v>56927.100000000006</v>
      </c>
      <c r="H9" s="11">
        <f>G9-F9</f>
        <v>1652.1000000000058</v>
      </c>
      <c r="I9" s="11">
        <f>IF(F9=0,0,G9/F9*100)</f>
        <v>102.98887381275441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52710</v>
      </c>
      <c r="Q9" s="11">
        <v>52710</v>
      </c>
      <c r="R9" s="11">
        <v>52710</v>
      </c>
      <c r="S9" s="11">
        <v>47712.43</v>
      </c>
      <c r="T9" s="11">
        <f>S9-R9</f>
        <v>-4997.57</v>
      </c>
      <c r="U9" s="11">
        <f>IF(R9=0,0,S9/R9*100)</f>
        <v>90.518744071333714</v>
      </c>
      <c r="V9" s="11">
        <v>52710</v>
      </c>
      <c r="W9" s="11">
        <v>52710</v>
      </c>
      <c r="X9" s="11">
        <v>52710</v>
      </c>
      <c r="Y9" s="11">
        <v>47712.43</v>
      </c>
      <c r="Z9" s="11">
        <f>Y9-X9</f>
        <v>-4997.57</v>
      </c>
      <c r="AA9" s="11">
        <f>IF(X9=0,0,Y9/X9*100)</f>
        <v>90.518744071333714</v>
      </c>
      <c r="AB9" s="11">
        <v>2565</v>
      </c>
      <c r="AC9" s="11">
        <v>2565</v>
      </c>
      <c r="AD9" s="11">
        <v>2565</v>
      </c>
      <c r="AE9" s="11">
        <v>9214.67</v>
      </c>
      <c r="AF9" s="11">
        <f>AE9-AD9</f>
        <v>6649.67</v>
      </c>
      <c r="AG9" s="11">
        <f>IF(AD9=0,0,AE9/AD9*100)</f>
        <v>359.24639376218323</v>
      </c>
      <c r="AH9" s="11">
        <v>0</v>
      </c>
      <c r="AI9" s="11">
        <v>0</v>
      </c>
      <c r="AJ9" s="11">
        <v>0</v>
      </c>
      <c r="AK9" s="11">
        <v>155.68</v>
      </c>
      <c r="AL9" s="11">
        <f>AK9-AJ9</f>
        <v>155.68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3886.77</v>
      </c>
      <c r="AR9" s="11">
        <f>AQ9-AP9</f>
        <v>3886.77</v>
      </c>
      <c r="AS9" s="11">
        <f>IF(AP9=0,0,AQ9/AP9*100)</f>
        <v>0</v>
      </c>
      <c r="AT9" s="11">
        <v>0</v>
      </c>
      <c r="AU9" s="11">
        <v>0</v>
      </c>
      <c r="AV9" s="11">
        <v>0</v>
      </c>
      <c r="AW9" s="11">
        <v>324.48</v>
      </c>
      <c r="AX9" s="11">
        <f>AW9-AV9</f>
        <v>324.48</v>
      </c>
      <c r="AY9" s="11">
        <f>IF(AV9=0,0,AW9/AV9*100)</f>
        <v>0</v>
      </c>
      <c r="AZ9" s="11">
        <v>0</v>
      </c>
      <c r="BA9" s="11">
        <v>0</v>
      </c>
      <c r="BB9" s="11">
        <v>0</v>
      </c>
      <c r="BC9" s="11">
        <v>0</v>
      </c>
      <c r="BD9" s="11">
        <f>BC9-BB9</f>
        <v>0</v>
      </c>
      <c r="BE9" s="11">
        <f>IF(BB9=0,0,BC9/BB9*100)</f>
        <v>0</v>
      </c>
      <c r="BF9" s="11">
        <v>2565</v>
      </c>
      <c r="BG9" s="11">
        <v>2565</v>
      </c>
      <c r="BH9" s="11">
        <v>2565</v>
      </c>
      <c r="BI9" s="11">
        <v>4213.26</v>
      </c>
      <c r="BJ9" s="11">
        <f>BI9-BH9</f>
        <v>1648.2600000000002</v>
      </c>
      <c r="BK9" s="11">
        <f>IF(BH9=0,0,BI9/BH9*100)</f>
        <v>164.25964912280702</v>
      </c>
      <c r="BL9" s="11">
        <v>0</v>
      </c>
      <c r="BM9" s="11">
        <v>0</v>
      </c>
      <c r="BN9" s="11">
        <v>0</v>
      </c>
      <c r="BO9" s="11">
        <v>7.75</v>
      </c>
      <c r="BP9" s="11">
        <f>BO9-BN9</f>
        <v>7.75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626.73</v>
      </c>
      <c r="BV9" s="11">
        <f>BU9-BT9</f>
        <v>626.73</v>
      </c>
      <c r="BW9" s="11">
        <f>IF(BT9=0,0,BU9/BT9*100)</f>
        <v>0</v>
      </c>
    </row>
    <row r="10" spans="1:75" x14ac:dyDescent="0.2">
      <c r="A10" s="10"/>
      <c r="B10" s="10">
        <v>12000000</v>
      </c>
      <c r="C10" s="10" t="s">
        <v>25</v>
      </c>
      <c r="D10" s="11">
        <v>0</v>
      </c>
      <c r="E10" s="11">
        <v>0</v>
      </c>
      <c r="F10" s="11">
        <v>0</v>
      </c>
      <c r="G10" s="11">
        <v>0.5</v>
      </c>
      <c r="H10" s="11">
        <f>G10-F10</f>
        <v>0.5</v>
      </c>
      <c r="I10" s="11">
        <f>IF(F10=0,0,G10/F10*100)</f>
        <v>0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0</v>
      </c>
      <c r="Q10" s="11">
        <v>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0.5</v>
      </c>
      <c r="AF10" s="11">
        <f>AE10-AD10</f>
        <v>0.5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0.5</v>
      </c>
      <c r="BJ10" s="11">
        <f>BI10-BH10</f>
        <v>0.5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</row>
    <row r="11" spans="1:75" x14ac:dyDescent="0.2">
      <c r="A11" s="10"/>
      <c r="B11" s="10">
        <v>12020000</v>
      </c>
      <c r="C11" s="10" t="s">
        <v>26</v>
      </c>
      <c r="D11" s="11">
        <v>0</v>
      </c>
      <c r="E11" s="11">
        <v>0</v>
      </c>
      <c r="F11" s="11">
        <v>0</v>
      </c>
      <c r="G11" s="11">
        <v>0.5</v>
      </c>
      <c r="H11" s="11">
        <f>G11-F11</f>
        <v>0.5</v>
      </c>
      <c r="I11" s="11">
        <f>IF(F11=0,0,G11/F11*100)</f>
        <v>0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0.5</v>
      </c>
      <c r="AF11" s="11">
        <f>AE11-AD11</f>
        <v>0.5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0.5</v>
      </c>
      <c r="BJ11" s="11">
        <f>BI11-BH11</f>
        <v>0.5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</row>
    <row r="12" spans="1:75" x14ac:dyDescent="0.2">
      <c r="A12" s="10"/>
      <c r="B12" s="10">
        <v>12020100</v>
      </c>
      <c r="C12" s="10" t="s">
        <v>27</v>
      </c>
      <c r="D12" s="11">
        <v>0</v>
      </c>
      <c r="E12" s="11">
        <v>0</v>
      </c>
      <c r="F12" s="11">
        <v>0</v>
      </c>
      <c r="G12" s="11">
        <v>0.5</v>
      </c>
      <c r="H12" s="11">
        <f>G12-F12</f>
        <v>0.5</v>
      </c>
      <c r="I12" s="11">
        <f>IF(F12=0,0,G12/F12*100)</f>
        <v>0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0.5</v>
      </c>
      <c r="AF12" s="11">
        <f>AE12-AD12</f>
        <v>0.5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0.5</v>
      </c>
      <c r="BJ12" s="11">
        <f>BI12-BH12</f>
        <v>0.5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</row>
    <row r="13" spans="1:75" x14ac:dyDescent="0.2">
      <c r="A13" s="10"/>
      <c r="B13" s="10">
        <v>19000000</v>
      </c>
      <c r="C13" s="10" t="s">
        <v>28</v>
      </c>
      <c r="D13" s="11">
        <v>55275</v>
      </c>
      <c r="E13" s="11">
        <v>55275</v>
      </c>
      <c r="F13" s="11">
        <v>55275</v>
      </c>
      <c r="G13" s="11">
        <v>56926.600000000006</v>
      </c>
      <c r="H13" s="11">
        <f>G13-F13</f>
        <v>1651.6000000000058</v>
      </c>
      <c r="I13" s="11">
        <f>IF(F13=0,0,G13/F13*100)</f>
        <v>102.98796924468567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52710</v>
      </c>
      <c r="Q13" s="11">
        <v>52710</v>
      </c>
      <c r="R13" s="11">
        <v>52710</v>
      </c>
      <c r="S13" s="11">
        <v>47712.43</v>
      </c>
      <c r="T13" s="11">
        <f>S13-R13</f>
        <v>-4997.57</v>
      </c>
      <c r="U13" s="11">
        <f>IF(R13=0,0,S13/R13*100)</f>
        <v>90.518744071333714</v>
      </c>
      <c r="V13" s="11">
        <v>52710</v>
      </c>
      <c r="W13" s="11">
        <v>52710</v>
      </c>
      <c r="X13" s="11">
        <v>52710</v>
      </c>
      <c r="Y13" s="11">
        <v>47712.43</v>
      </c>
      <c r="Z13" s="11">
        <f>Y13-X13</f>
        <v>-4997.57</v>
      </c>
      <c r="AA13" s="11">
        <f>IF(X13=0,0,Y13/X13*100)</f>
        <v>90.518744071333714</v>
      </c>
      <c r="AB13" s="11">
        <v>2565</v>
      </c>
      <c r="AC13" s="11">
        <v>2565</v>
      </c>
      <c r="AD13" s="11">
        <v>2565</v>
      </c>
      <c r="AE13" s="11">
        <v>9214.17</v>
      </c>
      <c r="AF13" s="11">
        <f>AE13-AD13</f>
        <v>6649.17</v>
      </c>
      <c r="AG13" s="11">
        <f>IF(AD13=0,0,AE13/AD13*100)</f>
        <v>359.22690058479532</v>
      </c>
      <c r="AH13" s="11">
        <v>0</v>
      </c>
      <c r="AI13" s="11">
        <v>0</v>
      </c>
      <c r="AJ13" s="11">
        <v>0</v>
      </c>
      <c r="AK13" s="11">
        <v>155.68</v>
      </c>
      <c r="AL13" s="11">
        <f>AK13-AJ13</f>
        <v>155.68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3886.77</v>
      </c>
      <c r="AR13" s="11">
        <f>AQ13-AP13</f>
        <v>3886.77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324.48</v>
      </c>
      <c r="AX13" s="11">
        <f>AW13-AV13</f>
        <v>324.48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2565</v>
      </c>
      <c r="BG13" s="11">
        <v>2565</v>
      </c>
      <c r="BH13" s="11">
        <v>2565</v>
      </c>
      <c r="BI13" s="11">
        <v>4212.76</v>
      </c>
      <c r="BJ13" s="11">
        <f>BI13-BH13</f>
        <v>1647.7600000000002</v>
      </c>
      <c r="BK13" s="11">
        <f>IF(BH13=0,0,BI13/BH13*100)</f>
        <v>164.24015594541913</v>
      </c>
      <c r="BL13" s="11">
        <v>0</v>
      </c>
      <c r="BM13" s="11">
        <v>0</v>
      </c>
      <c r="BN13" s="11">
        <v>0</v>
      </c>
      <c r="BO13" s="11">
        <v>7.75</v>
      </c>
      <c r="BP13" s="11">
        <f>BO13-BN13</f>
        <v>7.75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626.73</v>
      </c>
      <c r="BV13" s="11">
        <f>BU13-BT13</f>
        <v>626.73</v>
      </c>
      <c r="BW13" s="11">
        <f>IF(BT13=0,0,BU13/BT13*100)</f>
        <v>0</v>
      </c>
    </row>
    <row r="14" spans="1:75" x14ac:dyDescent="0.2">
      <c r="A14" s="10"/>
      <c r="B14" s="10">
        <v>19010000</v>
      </c>
      <c r="C14" s="10" t="s">
        <v>29</v>
      </c>
      <c r="D14" s="11">
        <v>55275</v>
      </c>
      <c r="E14" s="11">
        <v>55275</v>
      </c>
      <c r="F14" s="11">
        <v>55275</v>
      </c>
      <c r="G14" s="11">
        <v>56926.600000000006</v>
      </c>
      <c r="H14" s="11">
        <f>G14-F14</f>
        <v>1651.6000000000058</v>
      </c>
      <c r="I14" s="11">
        <f>IF(F14=0,0,G14/F14*100)</f>
        <v>102.98796924468567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52710</v>
      </c>
      <c r="Q14" s="11">
        <v>52710</v>
      </c>
      <c r="R14" s="11">
        <v>52710</v>
      </c>
      <c r="S14" s="11">
        <v>47712.43</v>
      </c>
      <c r="T14" s="11">
        <f>S14-R14</f>
        <v>-4997.57</v>
      </c>
      <c r="U14" s="11">
        <f>IF(R14=0,0,S14/R14*100)</f>
        <v>90.518744071333714</v>
      </c>
      <c r="V14" s="11">
        <v>52710</v>
      </c>
      <c r="W14" s="11">
        <v>52710</v>
      </c>
      <c r="X14" s="11">
        <v>52710</v>
      </c>
      <c r="Y14" s="11">
        <v>47712.43</v>
      </c>
      <c r="Z14" s="11">
        <f>Y14-X14</f>
        <v>-4997.57</v>
      </c>
      <c r="AA14" s="11">
        <f>IF(X14=0,0,Y14/X14*100)</f>
        <v>90.518744071333714</v>
      </c>
      <c r="AB14" s="11">
        <v>2565</v>
      </c>
      <c r="AC14" s="11">
        <v>2565</v>
      </c>
      <c r="AD14" s="11">
        <v>2565</v>
      </c>
      <c r="AE14" s="11">
        <v>9214.17</v>
      </c>
      <c r="AF14" s="11">
        <f>AE14-AD14</f>
        <v>6649.17</v>
      </c>
      <c r="AG14" s="11">
        <f>IF(AD14=0,0,AE14/AD14*100)</f>
        <v>359.22690058479532</v>
      </c>
      <c r="AH14" s="11">
        <v>0</v>
      </c>
      <c r="AI14" s="11">
        <v>0</v>
      </c>
      <c r="AJ14" s="11">
        <v>0</v>
      </c>
      <c r="AK14" s="11">
        <v>155.68</v>
      </c>
      <c r="AL14" s="11">
        <f>AK14-AJ14</f>
        <v>155.68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3886.77</v>
      </c>
      <c r="AR14" s="11">
        <f>AQ14-AP14</f>
        <v>3886.77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324.48</v>
      </c>
      <c r="AX14" s="11">
        <f>AW14-AV14</f>
        <v>324.48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2565</v>
      </c>
      <c r="BG14" s="11">
        <v>2565</v>
      </c>
      <c r="BH14" s="11">
        <v>2565</v>
      </c>
      <c r="BI14" s="11">
        <v>4212.76</v>
      </c>
      <c r="BJ14" s="11">
        <f>BI14-BH14</f>
        <v>1647.7600000000002</v>
      </c>
      <c r="BK14" s="11">
        <f>IF(BH14=0,0,BI14/BH14*100)</f>
        <v>164.24015594541913</v>
      </c>
      <c r="BL14" s="11">
        <v>0</v>
      </c>
      <c r="BM14" s="11">
        <v>0</v>
      </c>
      <c r="BN14" s="11">
        <v>0</v>
      </c>
      <c r="BO14" s="11">
        <v>7.75</v>
      </c>
      <c r="BP14" s="11">
        <f>BO14-BN14</f>
        <v>7.75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626.73</v>
      </c>
      <c r="BV14" s="11">
        <f>BU14-BT14</f>
        <v>626.73</v>
      </c>
      <c r="BW14" s="11">
        <f>IF(BT14=0,0,BU14/BT14*100)</f>
        <v>0</v>
      </c>
    </row>
    <row r="15" spans="1:75" x14ac:dyDescent="0.2">
      <c r="A15" s="10"/>
      <c r="B15" s="10">
        <v>19010100</v>
      </c>
      <c r="C15" s="10" t="s">
        <v>30</v>
      </c>
      <c r="D15" s="11">
        <v>34750</v>
      </c>
      <c r="E15" s="11">
        <v>34750</v>
      </c>
      <c r="F15" s="11">
        <v>34750</v>
      </c>
      <c r="G15" s="11">
        <v>36473.75</v>
      </c>
      <c r="H15" s="11">
        <f>G15-F15</f>
        <v>1723.75</v>
      </c>
      <c r="I15" s="11">
        <f>IF(F15=0,0,G15/F15*100)</f>
        <v>104.96043165467626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34390</v>
      </c>
      <c r="Q15" s="11">
        <v>34390</v>
      </c>
      <c r="R15" s="11">
        <v>34390</v>
      </c>
      <c r="S15" s="11">
        <v>31090.62</v>
      </c>
      <c r="T15" s="11">
        <f>S15-R15</f>
        <v>-3299.380000000001</v>
      </c>
      <c r="U15" s="11">
        <f>IF(R15=0,0,S15/R15*100)</f>
        <v>90.405990113405053</v>
      </c>
      <c r="V15" s="11">
        <v>34390</v>
      </c>
      <c r="W15" s="11">
        <v>34390</v>
      </c>
      <c r="X15" s="11">
        <v>34390</v>
      </c>
      <c r="Y15" s="11">
        <v>31090.62</v>
      </c>
      <c r="Z15" s="11">
        <f>Y15-X15</f>
        <v>-3299.380000000001</v>
      </c>
      <c r="AA15" s="11">
        <f>IF(X15=0,0,Y15/X15*100)</f>
        <v>90.405990113405053</v>
      </c>
      <c r="AB15" s="11">
        <v>360</v>
      </c>
      <c r="AC15" s="11">
        <v>360</v>
      </c>
      <c r="AD15" s="11">
        <v>360</v>
      </c>
      <c r="AE15" s="11">
        <v>5383.13</v>
      </c>
      <c r="AF15" s="11">
        <f>AE15-AD15</f>
        <v>5023.13</v>
      </c>
      <c r="AG15" s="11">
        <f>IF(AD15=0,0,AE15/AD15*100)</f>
        <v>1495.3138888888889</v>
      </c>
      <c r="AH15" s="11">
        <v>0</v>
      </c>
      <c r="AI15" s="11">
        <v>0</v>
      </c>
      <c r="AJ15" s="11">
        <v>0</v>
      </c>
      <c r="AK15" s="11">
        <v>53.74</v>
      </c>
      <c r="AL15" s="11">
        <f>AK15-AJ15</f>
        <v>53.74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2256.65</v>
      </c>
      <c r="AR15" s="11">
        <f>AQ15-AP15</f>
        <v>2256.65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251.99</v>
      </c>
      <c r="AX15" s="11">
        <f>AW15-AV15</f>
        <v>251.99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360</v>
      </c>
      <c r="BG15" s="11">
        <v>360</v>
      </c>
      <c r="BH15" s="11">
        <v>360</v>
      </c>
      <c r="BI15" s="11">
        <v>2399.9499999999998</v>
      </c>
      <c r="BJ15" s="11">
        <f>BI15-BH15</f>
        <v>2039.9499999999998</v>
      </c>
      <c r="BK15" s="11">
        <f>IF(BH15=0,0,BI15/BH15*100)</f>
        <v>666.65277777777771</v>
      </c>
      <c r="BL15" s="11">
        <v>0</v>
      </c>
      <c r="BM15" s="11">
        <v>0</v>
      </c>
      <c r="BN15" s="11">
        <v>0</v>
      </c>
      <c r="BO15" s="11">
        <v>7.75</v>
      </c>
      <c r="BP15" s="11">
        <f>BO15-BN15</f>
        <v>7.75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413.05</v>
      </c>
      <c r="BV15" s="11">
        <f>BU15-BT15</f>
        <v>413.05</v>
      </c>
      <c r="BW15" s="11">
        <f>IF(BT15=0,0,BU15/BT15*100)</f>
        <v>0</v>
      </c>
    </row>
    <row r="16" spans="1:75" x14ac:dyDescent="0.2">
      <c r="A16" s="10"/>
      <c r="B16" s="10">
        <v>19010300</v>
      </c>
      <c r="C16" s="10" t="s">
        <v>31</v>
      </c>
      <c r="D16" s="11">
        <v>20525</v>
      </c>
      <c r="E16" s="11">
        <v>20525</v>
      </c>
      <c r="F16" s="11">
        <v>20525</v>
      </c>
      <c r="G16" s="11">
        <v>15222.67</v>
      </c>
      <c r="H16" s="11">
        <f>G16-F16</f>
        <v>-5302.33</v>
      </c>
      <c r="I16" s="11">
        <f>IF(F16=0,0,G16/F16*100)</f>
        <v>74.166479902557853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18320</v>
      </c>
      <c r="Q16" s="11">
        <v>18320</v>
      </c>
      <c r="R16" s="11">
        <v>18320</v>
      </c>
      <c r="S16" s="11">
        <v>12389.35</v>
      </c>
      <c r="T16" s="11">
        <f>S16-R16</f>
        <v>-5930.65</v>
      </c>
      <c r="U16" s="11">
        <f>IF(R16=0,0,S16/R16*100)</f>
        <v>67.627456331877738</v>
      </c>
      <c r="V16" s="11">
        <v>18320</v>
      </c>
      <c r="W16" s="11">
        <v>18320</v>
      </c>
      <c r="X16" s="11">
        <v>18320</v>
      </c>
      <c r="Y16" s="11">
        <v>12389.35</v>
      </c>
      <c r="Z16" s="11">
        <f>Y16-X16</f>
        <v>-5930.65</v>
      </c>
      <c r="AA16" s="11">
        <f>IF(X16=0,0,Y16/X16*100)</f>
        <v>67.627456331877738</v>
      </c>
      <c r="AB16" s="11">
        <v>2205</v>
      </c>
      <c r="AC16" s="11">
        <v>2205</v>
      </c>
      <c r="AD16" s="11">
        <v>2205</v>
      </c>
      <c r="AE16" s="11">
        <v>2833.32</v>
      </c>
      <c r="AF16" s="11">
        <f>AE16-AD16</f>
        <v>628.32000000000016</v>
      </c>
      <c r="AG16" s="11">
        <f>IF(AD16=0,0,AE16/AD16*100)</f>
        <v>128.49523809523811</v>
      </c>
      <c r="AH16" s="11">
        <v>0</v>
      </c>
      <c r="AI16" s="11">
        <v>0</v>
      </c>
      <c r="AJ16" s="11">
        <v>0</v>
      </c>
      <c r="AK16" s="11">
        <v>95.63</v>
      </c>
      <c r="AL16" s="11">
        <f>AK16-AJ16</f>
        <v>95.63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1469</v>
      </c>
      <c r="AR16" s="11">
        <f>AQ16-AP16</f>
        <v>1469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2205</v>
      </c>
      <c r="BG16" s="11">
        <v>2205</v>
      </c>
      <c r="BH16" s="11">
        <v>2205</v>
      </c>
      <c r="BI16" s="11">
        <v>1268.69</v>
      </c>
      <c r="BJ16" s="11">
        <f>BI16-BH16</f>
        <v>-936.31</v>
      </c>
      <c r="BK16" s="11">
        <f>IF(BH16=0,0,BI16/BH16*100)</f>
        <v>57.536961451247173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</row>
    <row r="17" spans="1:75" x14ac:dyDescent="0.2">
      <c r="A17" s="10"/>
      <c r="B17" s="10">
        <v>19011000</v>
      </c>
      <c r="C17" s="10" t="s">
        <v>32</v>
      </c>
      <c r="D17" s="11">
        <v>0</v>
      </c>
      <c r="E17" s="11">
        <v>0</v>
      </c>
      <c r="F17" s="11">
        <v>0</v>
      </c>
      <c r="G17" s="11">
        <v>5230.18</v>
      </c>
      <c r="H17" s="11">
        <f>G17-F17</f>
        <v>5230.18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4232.46</v>
      </c>
      <c r="T17" s="11">
        <f>S17-R17</f>
        <v>4232.46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4232.46</v>
      </c>
      <c r="Z17" s="11">
        <f>Y17-X17</f>
        <v>4232.46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997.72</v>
      </c>
      <c r="AF17" s="11">
        <f>AE17-AD17</f>
        <v>997.72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6.31</v>
      </c>
      <c r="AL17" s="11">
        <f>AK17-AJ17</f>
        <v>6.31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161.12</v>
      </c>
      <c r="AR17" s="11">
        <f>AQ17-AP17</f>
        <v>161.12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72.489999999999995</v>
      </c>
      <c r="AX17" s="11">
        <f>AW17-AV17</f>
        <v>72.489999999999995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544.12</v>
      </c>
      <c r="BJ17" s="11">
        <f>BI17-BH17</f>
        <v>544.12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213.68</v>
      </c>
      <c r="BV17" s="11">
        <f>BU17-BT17</f>
        <v>213.68</v>
      </c>
      <c r="BW17" s="11">
        <f>IF(BT17=0,0,BU17/BT17*100)</f>
        <v>0</v>
      </c>
    </row>
    <row r="18" spans="1:75" x14ac:dyDescent="0.2">
      <c r="A18" s="10"/>
      <c r="B18" s="10">
        <v>20000000</v>
      </c>
      <c r="C18" s="10" t="s">
        <v>33</v>
      </c>
      <c r="D18" s="11">
        <v>3623773</v>
      </c>
      <c r="E18" s="11">
        <v>4190982.35</v>
      </c>
      <c r="F18" s="11">
        <v>4190982.35</v>
      </c>
      <c r="G18" s="11">
        <v>2897867.4900000007</v>
      </c>
      <c r="H18" s="11">
        <f>G18-F18</f>
        <v>-1293114.8599999994</v>
      </c>
      <c r="I18" s="11">
        <f>IF(F18=0,0,G18/F18*100)</f>
        <v>69.145304083659539</v>
      </c>
      <c r="J18" s="11">
        <v>2948058</v>
      </c>
      <c r="K18" s="11">
        <v>3471018.5100000002</v>
      </c>
      <c r="L18" s="11">
        <v>3471018.5100000002</v>
      </c>
      <c r="M18" s="11">
        <v>2192170.1100000003</v>
      </c>
      <c r="N18" s="11">
        <f>M18-L18</f>
        <v>-1278848.3999999999</v>
      </c>
      <c r="O18" s="11">
        <f>IF(L18=0,0,M18/L18*100)</f>
        <v>63.156393539370669</v>
      </c>
      <c r="P18" s="11">
        <v>671475</v>
      </c>
      <c r="Q18" s="11">
        <v>503039.52</v>
      </c>
      <c r="R18" s="11">
        <v>503039.52</v>
      </c>
      <c r="S18" s="11">
        <v>488814.22000000003</v>
      </c>
      <c r="T18" s="11">
        <f>S18-R18</f>
        <v>-14225.299999999988</v>
      </c>
      <c r="U18" s="11">
        <f>IF(R18=0,0,S18/R18*100)</f>
        <v>97.172130730404646</v>
      </c>
      <c r="V18" s="11">
        <v>671475</v>
      </c>
      <c r="W18" s="11">
        <v>503039.52</v>
      </c>
      <c r="X18" s="11">
        <v>503039.52</v>
      </c>
      <c r="Y18" s="11">
        <v>488814.22000000003</v>
      </c>
      <c r="Z18" s="11">
        <f>Y18-X18</f>
        <v>-14225.299999999988</v>
      </c>
      <c r="AA18" s="11">
        <f>IF(X18=0,0,Y18/X18*100)</f>
        <v>97.172130730404646</v>
      </c>
      <c r="AB18" s="11">
        <v>4240</v>
      </c>
      <c r="AC18" s="11">
        <v>216924.32</v>
      </c>
      <c r="AD18" s="11">
        <v>216924.32</v>
      </c>
      <c r="AE18" s="11">
        <v>216883.16</v>
      </c>
      <c r="AF18" s="11">
        <f>AE18-AD18</f>
        <v>-41.160000000003492</v>
      </c>
      <c r="AG18" s="11">
        <f>IF(AD18=0,0,AE18/AD18*100)</f>
        <v>99.981025640647388</v>
      </c>
      <c r="AH18" s="11">
        <v>0</v>
      </c>
      <c r="AI18" s="11">
        <v>0</v>
      </c>
      <c r="AJ18" s="11">
        <v>0</v>
      </c>
      <c r="AK18" s="11">
        <v>1</v>
      </c>
      <c r="AL18" s="11">
        <f>AK18-AJ18</f>
        <v>1</v>
      </c>
      <c r="AM18" s="11">
        <f>IF(AJ18=0,0,AK18/AJ18*100)</f>
        <v>0</v>
      </c>
      <c r="AN18" s="11">
        <v>4240</v>
      </c>
      <c r="AO18" s="11">
        <v>181773</v>
      </c>
      <c r="AP18" s="11">
        <v>181773</v>
      </c>
      <c r="AQ18" s="11">
        <v>181553.2</v>
      </c>
      <c r="AR18" s="11">
        <f>AQ18-AP18</f>
        <v>-219.79999999998836</v>
      </c>
      <c r="AS18" s="11">
        <f>IF(AP18=0,0,AQ18/AP18*100)</f>
        <v>99.879079951367927</v>
      </c>
      <c r="AT18" s="11">
        <v>0</v>
      </c>
      <c r="AU18" s="11">
        <v>0</v>
      </c>
      <c r="AV18" s="11">
        <v>0</v>
      </c>
      <c r="AW18" s="11">
        <v>144</v>
      </c>
      <c r="AX18" s="11">
        <f>AW18-AV18</f>
        <v>144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1</v>
      </c>
      <c r="BD18" s="11">
        <f>BC18-BB18</f>
        <v>1</v>
      </c>
      <c r="BE18" s="11">
        <f>IF(BB18=0,0,BC18/BB18*100)</f>
        <v>0</v>
      </c>
      <c r="BF18" s="11">
        <v>0</v>
      </c>
      <c r="BG18" s="11">
        <v>33151.32</v>
      </c>
      <c r="BH18" s="11">
        <v>33151.32</v>
      </c>
      <c r="BI18" s="11">
        <v>33181.96</v>
      </c>
      <c r="BJ18" s="11">
        <f>BI18-BH18</f>
        <v>30.639999999999418</v>
      </c>
      <c r="BK18" s="11">
        <f>IF(BH18=0,0,BI18/BH18*100)</f>
        <v>100.09242467569919</v>
      </c>
      <c r="BL18" s="11">
        <v>0</v>
      </c>
      <c r="BM18" s="11">
        <v>2000</v>
      </c>
      <c r="BN18" s="11">
        <v>2000</v>
      </c>
      <c r="BO18" s="11">
        <v>2002</v>
      </c>
      <c r="BP18" s="11">
        <f>BO18-BN18</f>
        <v>2</v>
      </c>
      <c r="BQ18" s="11">
        <f>IF(BN18=0,0,BO18/BN18*100)</f>
        <v>100.1</v>
      </c>
      <c r="BR18" s="11">
        <v>0</v>
      </c>
      <c r="BS18" s="11">
        <v>0</v>
      </c>
      <c r="BT18" s="11">
        <v>0</v>
      </c>
      <c r="BU18" s="11">
        <v>0</v>
      </c>
      <c r="BV18" s="11">
        <f>BU18-BT18</f>
        <v>0</v>
      </c>
      <c r="BW18" s="11">
        <f>IF(BT18=0,0,BU18/BT18*100)</f>
        <v>0</v>
      </c>
    </row>
    <row r="19" spans="1:75" x14ac:dyDescent="0.2">
      <c r="A19" s="10"/>
      <c r="B19" s="10">
        <v>24000000</v>
      </c>
      <c r="C19" s="10" t="s">
        <v>34</v>
      </c>
      <c r="D19" s="11">
        <v>0</v>
      </c>
      <c r="E19" s="11">
        <v>0</v>
      </c>
      <c r="F19" s="11">
        <v>0</v>
      </c>
      <c r="G19" s="11">
        <v>155653.14000000001</v>
      </c>
      <c r="H19" s="11">
        <f>G19-F19</f>
        <v>155653.14000000001</v>
      </c>
      <c r="I19" s="11">
        <f>IF(F19=0,0,G19/F19*100)</f>
        <v>0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155070.53</v>
      </c>
      <c r="T19" s="11">
        <f>S19-R19</f>
        <v>155070.53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155070.53</v>
      </c>
      <c r="Z19" s="11">
        <f>Y19-X19</f>
        <v>155070.53</v>
      </c>
      <c r="AA19" s="11">
        <f>IF(X19=0,0,Y19/X19*100)</f>
        <v>0</v>
      </c>
      <c r="AB19" s="11">
        <v>0</v>
      </c>
      <c r="AC19" s="11">
        <v>0</v>
      </c>
      <c r="AD19" s="11">
        <v>0</v>
      </c>
      <c r="AE19" s="11">
        <v>582.61</v>
      </c>
      <c r="AF19" s="11">
        <f>AE19-AD19</f>
        <v>582.61</v>
      </c>
      <c r="AG19" s="11">
        <f>IF(AD19=0,0,AE19/AD19*100)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409.97</v>
      </c>
      <c r="AR19" s="11">
        <f>AQ19-AP19</f>
        <v>409.97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144</v>
      </c>
      <c r="AX19" s="11">
        <f>AW19-AV19</f>
        <v>144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28.64</v>
      </c>
      <c r="BJ19" s="11">
        <f>BI19-BH19</f>
        <v>28.64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</row>
    <row r="20" spans="1:75" x14ac:dyDescent="0.2">
      <c r="A20" s="10"/>
      <c r="B20" s="10">
        <v>24060000</v>
      </c>
      <c r="C20" s="10" t="s">
        <v>35</v>
      </c>
      <c r="D20" s="11">
        <v>0</v>
      </c>
      <c r="E20" s="11">
        <v>0</v>
      </c>
      <c r="F20" s="11">
        <v>0</v>
      </c>
      <c r="G20" s="11">
        <v>15008.539999999999</v>
      </c>
      <c r="H20" s="11">
        <f>G20-F20</f>
        <v>15008.539999999999</v>
      </c>
      <c r="I20" s="11">
        <f>IF(F20=0,0,G20/F20*100)</f>
        <v>0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14425.93</v>
      </c>
      <c r="T20" s="11">
        <f>S20-R20</f>
        <v>14425.93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14425.93</v>
      </c>
      <c r="Z20" s="11">
        <f>Y20-X20</f>
        <v>14425.93</v>
      </c>
      <c r="AA20" s="11">
        <f>IF(X20=0,0,Y20/X20*100)</f>
        <v>0</v>
      </c>
      <c r="AB20" s="11">
        <v>0</v>
      </c>
      <c r="AC20" s="11">
        <v>0</v>
      </c>
      <c r="AD20" s="11">
        <v>0</v>
      </c>
      <c r="AE20" s="11">
        <v>582.61</v>
      </c>
      <c r="AF20" s="11">
        <f>AE20-AD20</f>
        <v>582.61</v>
      </c>
      <c r="AG20" s="11">
        <f>IF(AD20=0,0,AE20/AD20*100)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409.97</v>
      </c>
      <c r="AR20" s="11">
        <f>AQ20-AP20</f>
        <v>409.97</v>
      </c>
      <c r="AS20" s="11">
        <f>IF(AP20=0,0,AQ20/AP20*100)</f>
        <v>0</v>
      </c>
      <c r="AT20" s="11">
        <v>0</v>
      </c>
      <c r="AU20" s="11">
        <v>0</v>
      </c>
      <c r="AV20" s="11">
        <v>0</v>
      </c>
      <c r="AW20" s="11">
        <v>144</v>
      </c>
      <c r="AX20" s="11">
        <f>AW20-AV20</f>
        <v>144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f>BC20-BB20</f>
        <v>0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28.64</v>
      </c>
      <c r="BJ20" s="11">
        <f>BI20-BH20</f>
        <v>28.64</v>
      </c>
      <c r="BK20" s="11">
        <f>IF(BH20=0,0,BI20/BH20*100)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f>BU20-BT20</f>
        <v>0</v>
      </c>
      <c r="BW20" s="11">
        <f>IF(BT20=0,0,BU20/BT20*100)</f>
        <v>0</v>
      </c>
    </row>
    <row r="21" spans="1:75" x14ac:dyDescent="0.2">
      <c r="A21" s="10"/>
      <c r="B21" s="10">
        <v>24062100</v>
      </c>
      <c r="C21" s="10" t="s">
        <v>36</v>
      </c>
      <c r="D21" s="11">
        <v>0</v>
      </c>
      <c r="E21" s="11">
        <v>0</v>
      </c>
      <c r="F21" s="11">
        <v>0</v>
      </c>
      <c r="G21" s="11">
        <v>15008.539999999999</v>
      </c>
      <c r="H21" s="11">
        <f>G21-F21</f>
        <v>15008.539999999999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14425.93</v>
      </c>
      <c r="T21" s="11">
        <f>S21-R21</f>
        <v>14425.93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14425.93</v>
      </c>
      <c r="Z21" s="11">
        <f>Y21-X21</f>
        <v>14425.93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582.61</v>
      </c>
      <c r="AF21" s="11">
        <f>AE21-AD21</f>
        <v>582.61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409.97</v>
      </c>
      <c r="AR21" s="11">
        <f>AQ21-AP21</f>
        <v>409.97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144</v>
      </c>
      <c r="AX21" s="11">
        <f>AW21-AV21</f>
        <v>144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28.64</v>
      </c>
      <c r="BJ21" s="11">
        <f>BI21-BH21</f>
        <v>28.64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f>BU21-BT21</f>
        <v>0</v>
      </c>
      <c r="BW21" s="11">
        <f>IF(BT21=0,0,BU21/BT21*100)</f>
        <v>0</v>
      </c>
    </row>
    <row r="22" spans="1:75" x14ac:dyDescent="0.2">
      <c r="A22" s="10"/>
      <c r="B22" s="10">
        <v>24170000</v>
      </c>
      <c r="C22" s="10" t="s">
        <v>37</v>
      </c>
      <c r="D22" s="11">
        <v>0</v>
      </c>
      <c r="E22" s="11">
        <v>0</v>
      </c>
      <c r="F22" s="11">
        <v>0</v>
      </c>
      <c r="G22" s="11">
        <v>140644.6</v>
      </c>
      <c r="H22" s="11">
        <f>G22-F22</f>
        <v>140644.6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140644.6</v>
      </c>
      <c r="T22" s="11">
        <f>S22-R22</f>
        <v>140644.6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140644.6</v>
      </c>
      <c r="Z22" s="11">
        <f>Y22-X22</f>
        <v>140644.6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</row>
    <row r="23" spans="1:75" x14ac:dyDescent="0.2">
      <c r="A23" s="10"/>
      <c r="B23" s="10">
        <v>25000000</v>
      </c>
      <c r="C23" s="10" t="s">
        <v>38</v>
      </c>
      <c r="D23" s="11">
        <v>3623773</v>
      </c>
      <c r="E23" s="11">
        <v>4190982.35</v>
      </c>
      <c r="F23" s="11">
        <v>4190982.35</v>
      </c>
      <c r="G23" s="11">
        <v>2742214.35</v>
      </c>
      <c r="H23" s="11">
        <f>G23-F23</f>
        <v>-1448768</v>
      </c>
      <c r="I23" s="11">
        <f>IF(F23=0,0,G23/F23*100)</f>
        <v>65.431302758886588</v>
      </c>
      <c r="J23" s="11">
        <v>2948058</v>
      </c>
      <c r="K23" s="11">
        <v>3471018.5100000002</v>
      </c>
      <c r="L23" s="11">
        <v>3471018.5100000002</v>
      </c>
      <c r="M23" s="11">
        <v>2192170.1100000003</v>
      </c>
      <c r="N23" s="11">
        <f>M23-L23</f>
        <v>-1278848.3999999999</v>
      </c>
      <c r="O23" s="11">
        <f>IF(L23=0,0,M23/L23*100)</f>
        <v>63.156393539370669</v>
      </c>
      <c r="P23" s="11">
        <v>671475</v>
      </c>
      <c r="Q23" s="11">
        <v>503039.52</v>
      </c>
      <c r="R23" s="11">
        <v>503039.52</v>
      </c>
      <c r="S23" s="11">
        <v>333743.69</v>
      </c>
      <c r="T23" s="11">
        <f>S23-R23</f>
        <v>-169295.83000000002</v>
      </c>
      <c r="U23" s="11">
        <f>IF(R23=0,0,S23/R23*100)</f>
        <v>66.345421528710119</v>
      </c>
      <c r="V23" s="11">
        <v>671475</v>
      </c>
      <c r="W23" s="11">
        <v>503039.52</v>
      </c>
      <c r="X23" s="11">
        <v>503039.52</v>
      </c>
      <c r="Y23" s="11">
        <v>333743.69</v>
      </c>
      <c r="Z23" s="11">
        <f>Y23-X23</f>
        <v>-169295.83000000002</v>
      </c>
      <c r="AA23" s="11">
        <f>IF(X23=0,0,Y23/X23*100)</f>
        <v>66.345421528710119</v>
      </c>
      <c r="AB23" s="11">
        <v>4240</v>
      </c>
      <c r="AC23" s="11">
        <v>216924.32</v>
      </c>
      <c r="AD23" s="11">
        <v>216924.32</v>
      </c>
      <c r="AE23" s="11">
        <v>216300.55000000002</v>
      </c>
      <c r="AF23" s="11">
        <f>AE23-AD23</f>
        <v>-623.76999999998952</v>
      </c>
      <c r="AG23" s="11">
        <f>IF(AD23=0,0,AE23/AD23*100)</f>
        <v>99.71244810171585</v>
      </c>
      <c r="AH23" s="11">
        <v>0</v>
      </c>
      <c r="AI23" s="11">
        <v>0</v>
      </c>
      <c r="AJ23" s="11">
        <v>0</v>
      </c>
      <c r="AK23" s="11">
        <v>1</v>
      </c>
      <c r="AL23" s="11">
        <f>AK23-AJ23</f>
        <v>1</v>
      </c>
      <c r="AM23" s="11">
        <f>IF(AJ23=0,0,AK23/AJ23*100)</f>
        <v>0</v>
      </c>
      <c r="AN23" s="11">
        <v>4240</v>
      </c>
      <c r="AO23" s="11">
        <v>181773</v>
      </c>
      <c r="AP23" s="11">
        <v>181773</v>
      </c>
      <c r="AQ23" s="11">
        <v>181143.23</v>
      </c>
      <c r="AR23" s="11">
        <f>AQ23-AP23</f>
        <v>-629.76999999998952</v>
      </c>
      <c r="AS23" s="11">
        <f>IF(AP23=0,0,AQ23/AP23*100)</f>
        <v>99.65354040479059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0</v>
      </c>
      <c r="BB23" s="11">
        <v>0</v>
      </c>
      <c r="BC23" s="11">
        <v>1</v>
      </c>
      <c r="BD23" s="11">
        <f>BC23-BB23</f>
        <v>1</v>
      </c>
      <c r="BE23" s="11">
        <f>IF(BB23=0,0,BC23/BB23*100)</f>
        <v>0</v>
      </c>
      <c r="BF23" s="11">
        <v>0</v>
      </c>
      <c r="BG23" s="11">
        <v>33151.32</v>
      </c>
      <c r="BH23" s="11">
        <v>33151.32</v>
      </c>
      <c r="BI23" s="11">
        <v>33153.32</v>
      </c>
      <c r="BJ23" s="11">
        <f>BI23-BH23</f>
        <v>2</v>
      </c>
      <c r="BK23" s="11">
        <f>IF(BH23=0,0,BI23/BH23*100)</f>
        <v>100.00603294227801</v>
      </c>
      <c r="BL23" s="11">
        <v>0</v>
      </c>
      <c r="BM23" s="11">
        <v>2000</v>
      </c>
      <c r="BN23" s="11">
        <v>2000</v>
      </c>
      <c r="BO23" s="11">
        <v>2002</v>
      </c>
      <c r="BP23" s="11">
        <f>BO23-BN23</f>
        <v>2</v>
      </c>
      <c r="BQ23" s="11">
        <f>IF(BN23=0,0,BO23/BN23*100)</f>
        <v>100.1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</row>
    <row r="24" spans="1:75" x14ac:dyDescent="0.2">
      <c r="A24" s="10"/>
      <c r="B24" s="10">
        <v>25010000</v>
      </c>
      <c r="C24" s="10" t="s">
        <v>39</v>
      </c>
      <c r="D24" s="11">
        <v>3623773</v>
      </c>
      <c r="E24" s="11">
        <v>3184404.7</v>
      </c>
      <c r="F24" s="11">
        <v>3184404.7</v>
      </c>
      <c r="G24" s="11">
        <v>1719048.7</v>
      </c>
      <c r="H24" s="11">
        <f>G24-F24</f>
        <v>-1465356.0000000002</v>
      </c>
      <c r="I24" s="11">
        <f>IF(F24=0,0,G24/F24*100)</f>
        <v>53.98336147412418</v>
      </c>
      <c r="J24" s="11">
        <v>2948058</v>
      </c>
      <c r="K24" s="11">
        <v>2704189.7</v>
      </c>
      <c r="L24" s="11">
        <v>2704189.7</v>
      </c>
      <c r="M24" s="11">
        <v>1408753.3</v>
      </c>
      <c r="N24" s="11">
        <f>M24-L24</f>
        <v>-1295436.4000000001</v>
      </c>
      <c r="O24" s="11">
        <f>IF(L24=0,0,M24/L24*100)</f>
        <v>52.095209888566615</v>
      </c>
      <c r="P24" s="11">
        <v>671475</v>
      </c>
      <c r="Q24" s="11">
        <v>473975</v>
      </c>
      <c r="R24" s="11">
        <v>473975</v>
      </c>
      <c r="S24" s="11">
        <v>304679.17</v>
      </c>
      <c r="T24" s="11">
        <f>S24-R24</f>
        <v>-169295.83000000002</v>
      </c>
      <c r="U24" s="11">
        <f>IF(R24=0,0,S24/R24*100)</f>
        <v>64.281696291998529</v>
      </c>
      <c r="V24" s="11">
        <v>671475</v>
      </c>
      <c r="W24" s="11">
        <v>473975</v>
      </c>
      <c r="X24" s="11">
        <v>473975</v>
      </c>
      <c r="Y24" s="11">
        <v>304679.17</v>
      </c>
      <c r="Z24" s="11">
        <f>Y24-X24</f>
        <v>-169295.83000000002</v>
      </c>
      <c r="AA24" s="11">
        <f>IF(X24=0,0,Y24/X24*100)</f>
        <v>64.281696291998529</v>
      </c>
      <c r="AB24" s="11">
        <v>4240</v>
      </c>
      <c r="AC24" s="11">
        <v>6240</v>
      </c>
      <c r="AD24" s="11">
        <v>6240</v>
      </c>
      <c r="AE24" s="11">
        <v>5616.23</v>
      </c>
      <c r="AF24" s="11">
        <f>AE24-AD24</f>
        <v>-623.77000000000044</v>
      </c>
      <c r="AG24" s="11">
        <f>IF(AD24=0,0,AE24/AD24*100)</f>
        <v>90.003685897435886</v>
      </c>
      <c r="AH24" s="11">
        <v>0</v>
      </c>
      <c r="AI24" s="11">
        <v>0</v>
      </c>
      <c r="AJ24" s="11">
        <v>0</v>
      </c>
      <c r="AK24" s="11">
        <v>1</v>
      </c>
      <c r="AL24" s="11">
        <f>AK24-AJ24</f>
        <v>1</v>
      </c>
      <c r="AM24" s="11">
        <f>IF(AJ24=0,0,AK24/AJ24*100)</f>
        <v>0</v>
      </c>
      <c r="AN24" s="11">
        <v>4240</v>
      </c>
      <c r="AO24" s="11">
        <v>4240</v>
      </c>
      <c r="AP24" s="11">
        <v>4240</v>
      </c>
      <c r="AQ24" s="11">
        <v>3610.23</v>
      </c>
      <c r="AR24" s="11">
        <f>AQ24-AP24</f>
        <v>-629.77</v>
      </c>
      <c r="AS24" s="11">
        <f>IF(AP24=0,0,AQ24/AP24*100)</f>
        <v>85.146933962264143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1</v>
      </c>
      <c r="BD24" s="11">
        <f>BC24-BB24</f>
        <v>1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2</v>
      </c>
      <c r="BJ24" s="11">
        <f>BI24-BH24</f>
        <v>2</v>
      </c>
      <c r="BK24" s="11">
        <f>IF(BH24=0,0,BI24/BH24*100)</f>
        <v>0</v>
      </c>
      <c r="BL24" s="11">
        <v>0</v>
      </c>
      <c r="BM24" s="11">
        <v>2000</v>
      </c>
      <c r="BN24" s="11">
        <v>2000</v>
      </c>
      <c r="BO24" s="11">
        <v>2002</v>
      </c>
      <c r="BP24" s="11">
        <f>BO24-BN24</f>
        <v>2</v>
      </c>
      <c r="BQ24" s="11">
        <f>IF(BN24=0,0,BO24/BN24*100)</f>
        <v>100.1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</row>
    <row r="25" spans="1:75" x14ac:dyDescent="0.2">
      <c r="A25" s="10"/>
      <c r="B25" s="10">
        <v>25010100</v>
      </c>
      <c r="C25" s="10" t="s">
        <v>40</v>
      </c>
      <c r="D25" s="11">
        <v>3561324</v>
      </c>
      <c r="E25" s="11">
        <v>3091674</v>
      </c>
      <c r="F25" s="11">
        <v>3091674</v>
      </c>
      <c r="G25" s="11">
        <v>1570168.83</v>
      </c>
      <c r="H25" s="11">
        <f>G25-F25</f>
        <v>-1521505.17</v>
      </c>
      <c r="I25" s="11">
        <f>IF(F25=0,0,G25/F25*100)</f>
        <v>50.787011502506409</v>
      </c>
      <c r="J25" s="11">
        <v>2913574</v>
      </c>
      <c r="K25" s="11">
        <v>2641424</v>
      </c>
      <c r="L25" s="11">
        <v>2641424</v>
      </c>
      <c r="M25" s="11">
        <v>1288608.83</v>
      </c>
      <c r="N25" s="11">
        <f>M25-L25</f>
        <v>-1352815.17</v>
      </c>
      <c r="O25" s="11">
        <f>IF(L25=0,0,M25/L25*100)</f>
        <v>48.784626398488093</v>
      </c>
      <c r="P25" s="11">
        <v>647750</v>
      </c>
      <c r="Q25" s="11">
        <v>450250</v>
      </c>
      <c r="R25" s="11">
        <v>450250</v>
      </c>
      <c r="S25" s="11">
        <v>281560</v>
      </c>
      <c r="T25" s="11">
        <f>S25-R25</f>
        <v>-168690</v>
      </c>
      <c r="U25" s="11">
        <f>IF(R25=0,0,S25/R25*100)</f>
        <v>62.534147695724599</v>
      </c>
      <c r="V25" s="11">
        <v>647750</v>
      </c>
      <c r="W25" s="11">
        <v>450250</v>
      </c>
      <c r="X25" s="11">
        <v>450250</v>
      </c>
      <c r="Y25" s="11">
        <v>281560</v>
      </c>
      <c r="Z25" s="11">
        <f>Y25-X25</f>
        <v>-168690</v>
      </c>
      <c r="AA25" s="11">
        <f>IF(X25=0,0,Y25/X25*100)</f>
        <v>62.534147695724599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</row>
    <row r="26" spans="1:75" x14ac:dyDescent="0.2">
      <c r="A26" s="10"/>
      <c r="B26" s="10">
        <v>25010300</v>
      </c>
      <c r="C26" s="10" t="s">
        <v>41</v>
      </c>
      <c r="D26" s="11">
        <v>62449</v>
      </c>
      <c r="E26" s="11">
        <v>71699</v>
      </c>
      <c r="F26" s="11">
        <v>71699</v>
      </c>
      <c r="G26" s="11">
        <v>88459.189999999988</v>
      </c>
      <c r="H26" s="11">
        <f>G26-F26</f>
        <v>16760.189999999988</v>
      </c>
      <c r="I26" s="11">
        <f>IF(F26=0,0,G26/F26*100)</f>
        <v>123.37576535237589</v>
      </c>
      <c r="J26" s="11">
        <v>34484</v>
      </c>
      <c r="K26" s="11">
        <v>43734</v>
      </c>
      <c r="L26" s="11">
        <v>43734</v>
      </c>
      <c r="M26" s="11">
        <v>61723.79</v>
      </c>
      <c r="N26" s="11">
        <f>M26-L26</f>
        <v>17989.79</v>
      </c>
      <c r="O26" s="11">
        <f>IF(L26=0,0,M26/L26*100)</f>
        <v>141.13456349750766</v>
      </c>
      <c r="P26" s="11">
        <v>23725</v>
      </c>
      <c r="Q26" s="11">
        <v>23725</v>
      </c>
      <c r="R26" s="11">
        <v>23725</v>
      </c>
      <c r="S26" s="11">
        <v>23119.17</v>
      </c>
      <c r="T26" s="11">
        <f>S26-R26</f>
        <v>-605.83000000000175</v>
      </c>
      <c r="U26" s="11">
        <f>IF(R26=0,0,S26/R26*100)</f>
        <v>97.446448893572168</v>
      </c>
      <c r="V26" s="11">
        <v>23725</v>
      </c>
      <c r="W26" s="11">
        <v>23725</v>
      </c>
      <c r="X26" s="11">
        <v>23725</v>
      </c>
      <c r="Y26" s="11">
        <v>23119.17</v>
      </c>
      <c r="Z26" s="11">
        <f>Y26-X26</f>
        <v>-605.83000000000175</v>
      </c>
      <c r="AA26" s="11">
        <f>IF(X26=0,0,Y26/X26*100)</f>
        <v>97.446448893572168</v>
      </c>
      <c r="AB26" s="11">
        <v>4240</v>
      </c>
      <c r="AC26" s="11">
        <v>4240</v>
      </c>
      <c r="AD26" s="11">
        <v>4240</v>
      </c>
      <c r="AE26" s="11">
        <v>3616.23</v>
      </c>
      <c r="AF26" s="11">
        <f>AE26-AD26</f>
        <v>-623.77</v>
      </c>
      <c r="AG26" s="11">
        <f>IF(AD26=0,0,AE26/AD26*100)</f>
        <v>85.288443396226427</v>
      </c>
      <c r="AH26" s="11">
        <v>0</v>
      </c>
      <c r="AI26" s="11">
        <v>0</v>
      </c>
      <c r="AJ26" s="11">
        <v>0</v>
      </c>
      <c r="AK26" s="11">
        <v>1</v>
      </c>
      <c r="AL26" s="11">
        <f>AK26-AJ26</f>
        <v>1</v>
      </c>
      <c r="AM26" s="11">
        <f>IF(AJ26=0,0,AK26/AJ26*100)</f>
        <v>0</v>
      </c>
      <c r="AN26" s="11">
        <v>4240</v>
      </c>
      <c r="AO26" s="11">
        <v>4240</v>
      </c>
      <c r="AP26" s="11">
        <v>4240</v>
      </c>
      <c r="AQ26" s="11">
        <v>3610.23</v>
      </c>
      <c r="AR26" s="11">
        <f>AQ26-AP26</f>
        <v>-629.77</v>
      </c>
      <c r="AS26" s="11">
        <f>IF(AP26=0,0,AQ26/AP26*100)</f>
        <v>85.146933962264143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1</v>
      </c>
      <c r="BD26" s="11">
        <f>BC26-BB26</f>
        <v>1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2</v>
      </c>
      <c r="BJ26" s="11">
        <f>BI26-BH26</f>
        <v>2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2</v>
      </c>
      <c r="BP26" s="11">
        <f>BO26-BN26</f>
        <v>2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</row>
    <row r="27" spans="1:75" x14ac:dyDescent="0.2">
      <c r="A27" s="10"/>
      <c r="B27" s="10">
        <v>25010400</v>
      </c>
      <c r="C27" s="10" t="s">
        <v>42</v>
      </c>
      <c r="D27" s="11">
        <v>0</v>
      </c>
      <c r="E27" s="11">
        <v>21031.7</v>
      </c>
      <c r="F27" s="11">
        <v>21031.7</v>
      </c>
      <c r="G27" s="11">
        <v>60420.68</v>
      </c>
      <c r="H27" s="11">
        <f>G27-F27</f>
        <v>39388.979999999996</v>
      </c>
      <c r="I27" s="11">
        <f>IF(F27=0,0,G27/F27*100)</f>
        <v>287.28386197977341</v>
      </c>
      <c r="J27" s="11">
        <v>0</v>
      </c>
      <c r="K27" s="11">
        <v>19031.7</v>
      </c>
      <c r="L27" s="11">
        <v>19031.7</v>
      </c>
      <c r="M27" s="11">
        <v>58420.68</v>
      </c>
      <c r="N27" s="11">
        <f>M27-L27</f>
        <v>39388.979999999996</v>
      </c>
      <c r="O27" s="11">
        <f>IF(L27=0,0,M27/L27*100)</f>
        <v>306.96511609577703</v>
      </c>
      <c r="P27" s="11">
        <v>0</v>
      </c>
      <c r="Q27" s="11">
        <v>0</v>
      </c>
      <c r="R27" s="11">
        <v>0</v>
      </c>
      <c r="S27" s="11">
        <v>0</v>
      </c>
      <c r="T27" s="11">
        <f>S27-R27</f>
        <v>0</v>
      </c>
      <c r="U27" s="11">
        <f>IF(R27=0,0,S27/R27*100)</f>
        <v>0</v>
      </c>
      <c r="V27" s="11">
        <v>0</v>
      </c>
      <c r="W27" s="11">
        <v>0</v>
      </c>
      <c r="X27" s="11">
        <v>0</v>
      </c>
      <c r="Y27" s="11">
        <v>0</v>
      </c>
      <c r="Z27" s="11">
        <f>Y27-X27</f>
        <v>0</v>
      </c>
      <c r="AA27" s="11">
        <f>IF(X27=0,0,Y27/X27*100)</f>
        <v>0</v>
      </c>
      <c r="AB27" s="11">
        <v>0</v>
      </c>
      <c r="AC27" s="11">
        <v>2000</v>
      </c>
      <c r="AD27" s="11">
        <v>2000</v>
      </c>
      <c r="AE27" s="11">
        <v>2000</v>
      </c>
      <c r="AF27" s="11">
        <f>AE27-AD27</f>
        <v>0</v>
      </c>
      <c r="AG27" s="11">
        <f>IF(AD27=0,0,AE27/AD27*100)</f>
        <v>100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2000</v>
      </c>
      <c r="BN27" s="11">
        <v>2000</v>
      </c>
      <c r="BO27" s="11">
        <v>2000</v>
      </c>
      <c r="BP27" s="11">
        <f>BO27-BN27</f>
        <v>0</v>
      </c>
      <c r="BQ27" s="11">
        <f>IF(BN27=0,0,BO27/BN27*100)</f>
        <v>100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</row>
    <row r="28" spans="1:75" x14ac:dyDescent="0.2">
      <c r="A28" s="10"/>
      <c r="B28" s="10">
        <v>25020000</v>
      </c>
      <c r="C28" s="10" t="s">
        <v>43</v>
      </c>
      <c r="D28" s="11">
        <v>0</v>
      </c>
      <c r="E28" s="11">
        <v>1006577.65</v>
      </c>
      <c r="F28" s="11">
        <v>1006577.65</v>
      </c>
      <c r="G28" s="11">
        <v>1023165.65</v>
      </c>
      <c r="H28" s="11">
        <f>G28-F28</f>
        <v>16588</v>
      </c>
      <c r="I28" s="11">
        <f>IF(F28=0,0,G28/F28*100)</f>
        <v>101.64796029397236</v>
      </c>
      <c r="J28" s="11">
        <v>0</v>
      </c>
      <c r="K28" s="11">
        <v>766828.81</v>
      </c>
      <c r="L28" s="11">
        <v>766828.81</v>
      </c>
      <c r="M28" s="11">
        <v>783416.81</v>
      </c>
      <c r="N28" s="11">
        <f>M28-L28</f>
        <v>16588</v>
      </c>
      <c r="O28" s="11">
        <f>IF(L28=0,0,M28/L28*100)</f>
        <v>102.16319467704923</v>
      </c>
      <c r="P28" s="11">
        <v>0</v>
      </c>
      <c r="Q28" s="11">
        <v>29064.52</v>
      </c>
      <c r="R28" s="11">
        <v>29064.52</v>
      </c>
      <c r="S28" s="11">
        <v>29064.52</v>
      </c>
      <c r="T28" s="11">
        <f>S28-R28</f>
        <v>0</v>
      </c>
      <c r="U28" s="11">
        <f>IF(R28=0,0,S28/R28*100)</f>
        <v>100</v>
      </c>
      <c r="V28" s="11">
        <v>0</v>
      </c>
      <c r="W28" s="11">
        <v>29064.52</v>
      </c>
      <c r="X28" s="11">
        <v>29064.52</v>
      </c>
      <c r="Y28" s="11">
        <v>29064.52</v>
      </c>
      <c r="Z28" s="11">
        <f>Y28-X28</f>
        <v>0</v>
      </c>
      <c r="AA28" s="11">
        <f>IF(X28=0,0,Y28/X28*100)</f>
        <v>100</v>
      </c>
      <c r="AB28" s="11">
        <v>0</v>
      </c>
      <c r="AC28" s="11">
        <v>210684.32</v>
      </c>
      <c r="AD28" s="11">
        <v>210684.32</v>
      </c>
      <c r="AE28" s="11">
        <v>210684.32</v>
      </c>
      <c r="AF28" s="11">
        <f>AE28-AD28</f>
        <v>0</v>
      </c>
      <c r="AG28" s="11">
        <f>IF(AD28=0,0,AE28/AD28*100)</f>
        <v>100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177533</v>
      </c>
      <c r="AP28" s="11">
        <v>177533</v>
      </c>
      <c r="AQ28" s="11">
        <v>177533</v>
      </c>
      <c r="AR28" s="11">
        <f>AQ28-AP28</f>
        <v>0</v>
      </c>
      <c r="AS28" s="11">
        <f>IF(AP28=0,0,AQ28/AP28*100)</f>
        <v>100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33151.32</v>
      </c>
      <c r="BH28" s="11">
        <v>33151.32</v>
      </c>
      <c r="BI28" s="11">
        <v>33151.32</v>
      </c>
      <c r="BJ28" s="11">
        <f>BI28-BH28</f>
        <v>0</v>
      </c>
      <c r="BK28" s="11">
        <f>IF(BH28=0,0,BI28/BH28*100)</f>
        <v>100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</row>
    <row r="29" spans="1:75" x14ac:dyDescent="0.2">
      <c r="A29" s="10"/>
      <c r="B29" s="10">
        <v>25020100</v>
      </c>
      <c r="C29" s="10" t="s">
        <v>44</v>
      </c>
      <c r="D29" s="11">
        <v>0</v>
      </c>
      <c r="E29" s="11">
        <v>985092.91</v>
      </c>
      <c r="F29" s="11">
        <v>985092.91</v>
      </c>
      <c r="G29" s="11">
        <v>1001680.91</v>
      </c>
      <c r="H29" s="11">
        <f>G29-F29</f>
        <v>16588</v>
      </c>
      <c r="I29" s="11">
        <f>IF(F29=0,0,G29/F29*100)</f>
        <v>101.6839020798556</v>
      </c>
      <c r="J29" s="11">
        <v>0</v>
      </c>
      <c r="K29" s="11">
        <v>766828.81</v>
      </c>
      <c r="L29" s="11">
        <v>766828.81</v>
      </c>
      <c r="M29" s="11">
        <v>783416.81</v>
      </c>
      <c r="N29" s="11">
        <f>M29-L29</f>
        <v>16588</v>
      </c>
      <c r="O29" s="11">
        <f>IF(L29=0,0,M29/L29*100)</f>
        <v>102.16319467704923</v>
      </c>
      <c r="P29" s="11">
        <v>0</v>
      </c>
      <c r="Q29" s="11">
        <v>23324.5</v>
      </c>
      <c r="R29" s="11">
        <v>23324.5</v>
      </c>
      <c r="S29" s="11">
        <v>23324.5</v>
      </c>
      <c r="T29" s="11">
        <f>S29-R29</f>
        <v>0</v>
      </c>
      <c r="U29" s="11">
        <f>IF(R29=0,0,S29/R29*100)</f>
        <v>100</v>
      </c>
      <c r="V29" s="11">
        <v>0</v>
      </c>
      <c r="W29" s="11">
        <v>23324.5</v>
      </c>
      <c r="X29" s="11">
        <v>23324.5</v>
      </c>
      <c r="Y29" s="11">
        <v>23324.5</v>
      </c>
      <c r="Z29" s="11">
        <f>Y29-X29</f>
        <v>0</v>
      </c>
      <c r="AA29" s="11">
        <f>IF(X29=0,0,Y29/X29*100)</f>
        <v>100</v>
      </c>
      <c r="AB29" s="11">
        <v>0</v>
      </c>
      <c r="AC29" s="11">
        <v>194939.6</v>
      </c>
      <c r="AD29" s="11">
        <v>194939.6</v>
      </c>
      <c r="AE29" s="11">
        <v>194939.6</v>
      </c>
      <c r="AF29" s="11">
        <f>AE29-AD29</f>
        <v>0</v>
      </c>
      <c r="AG29" s="11">
        <f>IF(AD29=0,0,AE29/AD29*100)</f>
        <v>100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177533</v>
      </c>
      <c r="AP29" s="11">
        <v>177533</v>
      </c>
      <c r="AQ29" s="11">
        <v>177533</v>
      </c>
      <c r="AR29" s="11">
        <f>AQ29-AP29</f>
        <v>0</v>
      </c>
      <c r="AS29" s="11">
        <f>IF(AP29=0,0,AQ29/AP29*100)</f>
        <v>100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17406.599999999999</v>
      </c>
      <c r="BH29" s="11">
        <v>17406.599999999999</v>
      </c>
      <c r="BI29" s="11">
        <v>17406.599999999999</v>
      </c>
      <c r="BJ29" s="11">
        <f>BI29-BH29</f>
        <v>0</v>
      </c>
      <c r="BK29" s="11">
        <f>IF(BH29=0,0,BI29/BH29*100)</f>
        <v>100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</row>
    <row r="30" spans="1:75" x14ac:dyDescent="0.2">
      <c r="A30" s="10"/>
      <c r="B30" s="10">
        <v>25020200</v>
      </c>
      <c r="C30" s="10" t="s">
        <v>45</v>
      </c>
      <c r="D30" s="11">
        <v>0</v>
      </c>
      <c r="E30" s="11">
        <v>21484.739999999998</v>
      </c>
      <c r="F30" s="11">
        <v>21484.739999999998</v>
      </c>
      <c r="G30" s="11">
        <v>21484.739999999998</v>
      </c>
      <c r="H30" s="11">
        <f>G30-F30</f>
        <v>0</v>
      </c>
      <c r="I30" s="11">
        <f>IF(F30=0,0,G30/F30*100)</f>
        <v>100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5740.02</v>
      </c>
      <c r="R30" s="11">
        <v>5740.02</v>
      </c>
      <c r="S30" s="11">
        <v>5740.02</v>
      </c>
      <c r="T30" s="11">
        <f>S30-R30</f>
        <v>0</v>
      </c>
      <c r="U30" s="11">
        <f>IF(R30=0,0,S30/R30*100)</f>
        <v>100</v>
      </c>
      <c r="V30" s="11">
        <v>0</v>
      </c>
      <c r="W30" s="11">
        <v>5740.02</v>
      </c>
      <c r="X30" s="11">
        <v>5740.02</v>
      </c>
      <c r="Y30" s="11">
        <v>5740.02</v>
      </c>
      <c r="Z30" s="11">
        <f>Y30-X30</f>
        <v>0</v>
      </c>
      <c r="AA30" s="11">
        <f>IF(X30=0,0,Y30/X30*100)</f>
        <v>100</v>
      </c>
      <c r="AB30" s="11">
        <v>0</v>
      </c>
      <c r="AC30" s="11">
        <v>15744.72</v>
      </c>
      <c r="AD30" s="11">
        <v>15744.72</v>
      </c>
      <c r="AE30" s="11">
        <v>15744.72</v>
      </c>
      <c r="AF30" s="11">
        <f>AE30-AD30</f>
        <v>0</v>
      </c>
      <c r="AG30" s="11">
        <f>IF(AD30=0,0,AE30/AD30*100)</f>
        <v>100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15744.72</v>
      </c>
      <c r="BH30" s="11">
        <v>15744.72</v>
      </c>
      <c r="BI30" s="11">
        <v>15744.72</v>
      </c>
      <c r="BJ30" s="11">
        <f>BI30-BH30</f>
        <v>0</v>
      </c>
      <c r="BK30" s="11">
        <f>IF(BH30=0,0,BI30/BH30*100)</f>
        <v>100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</row>
    <row r="31" spans="1:75" x14ac:dyDescent="0.2">
      <c r="A31" s="10"/>
      <c r="B31" s="10">
        <v>30000000</v>
      </c>
      <c r="C31" s="10" t="s">
        <v>46</v>
      </c>
      <c r="D31" s="11">
        <v>549850</v>
      </c>
      <c r="E31" s="11">
        <v>555850</v>
      </c>
      <c r="F31" s="11">
        <v>555850</v>
      </c>
      <c r="G31" s="11">
        <v>686606.98</v>
      </c>
      <c r="H31" s="11">
        <f>G31-F31</f>
        <v>130756.97999999998</v>
      </c>
      <c r="I31" s="11">
        <f>IF(F31=0,0,G31/F31*100)</f>
        <v>123.52378879194026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549850</v>
      </c>
      <c r="Q31" s="11">
        <v>549850</v>
      </c>
      <c r="R31" s="11">
        <v>549850</v>
      </c>
      <c r="S31" s="11">
        <v>536606.98</v>
      </c>
      <c r="T31" s="11">
        <f>S31-R31</f>
        <v>-13243.020000000019</v>
      </c>
      <c r="U31" s="11">
        <f>IF(R31=0,0,S31/R31*100)</f>
        <v>97.591521323997455</v>
      </c>
      <c r="V31" s="11">
        <v>549850</v>
      </c>
      <c r="W31" s="11">
        <v>549850</v>
      </c>
      <c r="X31" s="11">
        <v>549850</v>
      </c>
      <c r="Y31" s="11">
        <v>536606.98</v>
      </c>
      <c r="Z31" s="11">
        <f>Y31-X31</f>
        <v>-13243.020000000019</v>
      </c>
      <c r="AA31" s="11">
        <f>IF(X31=0,0,Y31/X31*100)</f>
        <v>97.591521323997455</v>
      </c>
      <c r="AB31" s="11">
        <v>0</v>
      </c>
      <c r="AC31" s="11">
        <v>6000</v>
      </c>
      <c r="AD31" s="11">
        <v>6000</v>
      </c>
      <c r="AE31" s="11">
        <v>150000</v>
      </c>
      <c r="AF31" s="11">
        <f>AE31-AD31</f>
        <v>144000</v>
      </c>
      <c r="AG31" s="11">
        <f>IF(AD31=0,0,AE31/AD31*100)</f>
        <v>2500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6000</v>
      </c>
      <c r="BH31" s="11">
        <v>6000</v>
      </c>
      <c r="BI31" s="11">
        <v>150000</v>
      </c>
      <c r="BJ31" s="11">
        <f>BI31-BH31</f>
        <v>144000</v>
      </c>
      <c r="BK31" s="11">
        <f>IF(BH31=0,0,BI31/BH31*100)</f>
        <v>2500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</row>
    <row r="32" spans="1:75" x14ac:dyDescent="0.2">
      <c r="A32" s="10"/>
      <c r="B32" s="10">
        <v>31000000</v>
      </c>
      <c r="C32" s="10" t="s">
        <v>47</v>
      </c>
      <c r="D32" s="11">
        <v>0</v>
      </c>
      <c r="E32" s="11">
        <v>0</v>
      </c>
      <c r="F32" s="11">
        <v>0</v>
      </c>
      <c r="G32" s="11">
        <v>16500.900000000001</v>
      </c>
      <c r="H32" s="11">
        <f>G32-F32</f>
        <v>16500.900000000001</v>
      </c>
      <c r="I32" s="11">
        <f>IF(F32=0,0,G32/F32*100)</f>
        <v>0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0</v>
      </c>
      <c r="Q32" s="11">
        <v>0</v>
      </c>
      <c r="R32" s="11">
        <v>0</v>
      </c>
      <c r="S32" s="11">
        <v>16500.900000000001</v>
      </c>
      <c r="T32" s="11">
        <f>S32-R32</f>
        <v>16500.900000000001</v>
      </c>
      <c r="U32" s="11">
        <f>IF(R32=0,0,S32/R32*100)</f>
        <v>0</v>
      </c>
      <c r="V32" s="11">
        <v>0</v>
      </c>
      <c r="W32" s="11">
        <v>0</v>
      </c>
      <c r="X32" s="11">
        <v>0</v>
      </c>
      <c r="Y32" s="11">
        <v>16500.900000000001</v>
      </c>
      <c r="Z32" s="11">
        <f>Y32-X32</f>
        <v>16500.900000000001</v>
      </c>
      <c r="AA32" s="11">
        <f>IF(X32=0,0,Y32/X32*100)</f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f>AE32-AD32</f>
        <v>0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</row>
    <row r="33" spans="1:75" x14ac:dyDescent="0.2">
      <c r="A33" s="10"/>
      <c r="B33" s="10">
        <v>31030000</v>
      </c>
      <c r="C33" s="10" t="s">
        <v>48</v>
      </c>
      <c r="D33" s="11">
        <v>0</v>
      </c>
      <c r="E33" s="11">
        <v>0</v>
      </c>
      <c r="F33" s="11">
        <v>0</v>
      </c>
      <c r="G33" s="11">
        <v>16500.900000000001</v>
      </c>
      <c r="H33" s="11">
        <f>G33-F33</f>
        <v>16500.900000000001</v>
      </c>
      <c r="I33" s="11">
        <f>IF(F33=0,0,G33/F33*100)</f>
        <v>0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0</v>
      </c>
      <c r="Q33" s="11">
        <v>0</v>
      </c>
      <c r="R33" s="11">
        <v>0</v>
      </c>
      <c r="S33" s="11">
        <v>16500.900000000001</v>
      </c>
      <c r="T33" s="11">
        <f>S33-R33</f>
        <v>16500.900000000001</v>
      </c>
      <c r="U33" s="11">
        <f>IF(R33=0,0,S33/R33*100)</f>
        <v>0</v>
      </c>
      <c r="V33" s="11">
        <v>0</v>
      </c>
      <c r="W33" s="11">
        <v>0</v>
      </c>
      <c r="X33" s="11">
        <v>0</v>
      </c>
      <c r="Y33" s="11">
        <v>16500.900000000001</v>
      </c>
      <c r="Z33" s="11">
        <f>Y33-X33</f>
        <v>16500.900000000001</v>
      </c>
      <c r="AA33" s="11">
        <f>IF(X33=0,0,Y33/X33*100)</f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f>AE33-AD33</f>
        <v>0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</row>
    <row r="34" spans="1:75" x14ac:dyDescent="0.2">
      <c r="A34" s="10"/>
      <c r="B34" s="10">
        <v>33000000</v>
      </c>
      <c r="C34" s="10" t="s">
        <v>49</v>
      </c>
      <c r="D34" s="11">
        <v>549850</v>
      </c>
      <c r="E34" s="11">
        <v>555850</v>
      </c>
      <c r="F34" s="11">
        <v>555850</v>
      </c>
      <c r="G34" s="11">
        <v>670106.08000000007</v>
      </c>
      <c r="H34" s="11">
        <f>G34-F34</f>
        <v>114256.08000000007</v>
      </c>
      <c r="I34" s="11">
        <f>IF(F34=0,0,G34/F34*100)</f>
        <v>120.55520014392374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549850</v>
      </c>
      <c r="Q34" s="11">
        <v>549850</v>
      </c>
      <c r="R34" s="11">
        <v>549850</v>
      </c>
      <c r="S34" s="11">
        <v>520106.08</v>
      </c>
      <c r="T34" s="11">
        <f>S34-R34</f>
        <v>-29743.919999999984</v>
      </c>
      <c r="U34" s="11">
        <f>IF(R34=0,0,S34/R34*100)</f>
        <v>94.590539237973985</v>
      </c>
      <c r="V34" s="11">
        <v>549850</v>
      </c>
      <c r="W34" s="11">
        <v>549850</v>
      </c>
      <c r="X34" s="11">
        <v>549850</v>
      </c>
      <c r="Y34" s="11">
        <v>520106.08</v>
      </c>
      <c r="Z34" s="11">
        <f>Y34-X34</f>
        <v>-29743.919999999984</v>
      </c>
      <c r="AA34" s="11">
        <f>IF(X34=0,0,Y34/X34*100)</f>
        <v>94.590539237973985</v>
      </c>
      <c r="AB34" s="11">
        <v>0</v>
      </c>
      <c r="AC34" s="11">
        <v>6000</v>
      </c>
      <c r="AD34" s="11">
        <v>6000</v>
      </c>
      <c r="AE34" s="11">
        <v>150000</v>
      </c>
      <c r="AF34" s="11">
        <f>AE34-AD34</f>
        <v>144000</v>
      </c>
      <c r="AG34" s="11">
        <f>IF(AD34=0,0,AE34/AD34*100)</f>
        <v>2500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6000</v>
      </c>
      <c r="BH34" s="11">
        <v>6000</v>
      </c>
      <c r="BI34" s="11">
        <v>150000</v>
      </c>
      <c r="BJ34" s="11">
        <f>BI34-BH34</f>
        <v>144000</v>
      </c>
      <c r="BK34" s="11">
        <f>IF(BH34=0,0,BI34/BH34*100)</f>
        <v>2500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</row>
    <row r="35" spans="1:75" x14ac:dyDescent="0.2">
      <c r="A35" s="10"/>
      <c r="B35" s="10">
        <v>33010000</v>
      </c>
      <c r="C35" s="10" t="s">
        <v>50</v>
      </c>
      <c r="D35" s="11">
        <v>549850</v>
      </c>
      <c r="E35" s="11">
        <v>555850</v>
      </c>
      <c r="F35" s="11">
        <v>555850</v>
      </c>
      <c r="G35" s="11">
        <v>670106.08000000007</v>
      </c>
      <c r="H35" s="11">
        <f>G35-F35</f>
        <v>114256.08000000007</v>
      </c>
      <c r="I35" s="11">
        <f>IF(F35=0,0,G35/F35*100)</f>
        <v>120.55520014392374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549850</v>
      </c>
      <c r="Q35" s="11">
        <v>549850</v>
      </c>
      <c r="R35" s="11">
        <v>549850</v>
      </c>
      <c r="S35" s="11">
        <v>520106.08</v>
      </c>
      <c r="T35" s="11">
        <f>S35-R35</f>
        <v>-29743.919999999984</v>
      </c>
      <c r="U35" s="11">
        <f>IF(R35=0,0,S35/R35*100)</f>
        <v>94.590539237973985</v>
      </c>
      <c r="V35" s="11">
        <v>549850</v>
      </c>
      <c r="W35" s="11">
        <v>549850</v>
      </c>
      <c r="X35" s="11">
        <v>549850</v>
      </c>
      <c r="Y35" s="11">
        <v>520106.08</v>
      </c>
      <c r="Z35" s="11">
        <f>Y35-X35</f>
        <v>-29743.919999999984</v>
      </c>
      <c r="AA35" s="11">
        <f>IF(X35=0,0,Y35/X35*100)</f>
        <v>94.590539237973985</v>
      </c>
      <c r="AB35" s="11">
        <v>0</v>
      </c>
      <c r="AC35" s="11">
        <v>6000</v>
      </c>
      <c r="AD35" s="11">
        <v>6000</v>
      </c>
      <c r="AE35" s="11">
        <v>150000</v>
      </c>
      <c r="AF35" s="11">
        <f>AE35-AD35</f>
        <v>144000</v>
      </c>
      <c r="AG35" s="11">
        <f>IF(AD35=0,0,AE35/AD35*100)</f>
        <v>2500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6000</v>
      </c>
      <c r="BH35" s="11">
        <v>6000</v>
      </c>
      <c r="BI35" s="11">
        <v>150000</v>
      </c>
      <c r="BJ35" s="11">
        <f>BI35-BH35</f>
        <v>144000</v>
      </c>
      <c r="BK35" s="11">
        <f>IF(BH35=0,0,BI35/BH35*100)</f>
        <v>2500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</row>
    <row r="36" spans="1:75" x14ac:dyDescent="0.2">
      <c r="A36" s="10"/>
      <c r="B36" s="10">
        <v>33010100</v>
      </c>
      <c r="C36" s="10" t="s">
        <v>51</v>
      </c>
      <c r="D36" s="11">
        <v>549850</v>
      </c>
      <c r="E36" s="11">
        <v>555850</v>
      </c>
      <c r="F36" s="11">
        <v>555850</v>
      </c>
      <c r="G36" s="11">
        <v>670106.08000000007</v>
      </c>
      <c r="H36" s="11">
        <f>G36-F36</f>
        <v>114256.08000000007</v>
      </c>
      <c r="I36" s="11">
        <f>IF(F36=0,0,G36/F36*100)</f>
        <v>120.55520014392374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549850</v>
      </c>
      <c r="Q36" s="11">
        <v>549850</v>
      </c>
      <c r="R36" s="11">
        <v>549850</v>
      </c>
      <c r="S36" s="11">
        <v>520106.08</v>
      </c>
      <c r="T36" s="11">
        <f>S36-R36</f>
        <v>-29743.919999999984</v>
      </c>
      <c r="U36" s="11">
        <f>IF(R36=0,0,S36/R36*100)</f>
        <v>94.590539237973985</v>
      </c>
      <c r="V36" s="11">
        <v>549850</v>
      </c>
      <c r="W36" s="11">
        <v>549850</v>
      </c>
      <c r="X36" s="11">
        <v>549850</v>
      </c>
      <c r="Y36" s="11">
        <v>520106.08</v>
      </c>
      <c r="Z36" s="11">
        <f>Y36-X36</f>
        <v>-29743.919999999984</v>
      </c>
      <c r="AA36" s="11">
        <f>IF(X36=0,0,Y36/X36*100)</f>
        <v>94.590539237973985</v>
      </c>
      <c r="AB36" s="11">
        <v>0</v>
      </c>
      <c r="AC36" s="11">
        <v>6000</v>
      </c>
      <c r="AD36" s="11">
        <v>6000</v>
      </c>
      <c r="AE36" s="11">
        <v>150000</v>
      </c>
      <c r="AF36" s="11">
        <f>AE36-AD36</f>
        <v>144000</v>
      </c>
      <c r="AG36" s="11">
        <f>IF(AD36=0,0,AE36/AD36*100)</f>
        <v>2500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6000</v>
      </c>
      <c r="BH36" s="11">
        <v>6000</v>
      </c>
      <c r="BI36" s="11">
        <v>150000</v>
      </c>
      <c r="BJ36" s="11">
        <f>BI36-BH36</f>
        <v>144000</v>
      </c>
      <c r="BK36" s="11">
        <f>IF(BH36=0,0,BI36/BH36*100)</f>
        <v>2500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</row>
    <row r="37" spans="1:75" x14ac:dyDescent="0.2">
      <c r="A37" s="10"/>
      <c r="B37" s="10">
        <v>40000000</v>
      </c>
      <c r="C37" s="10" t="s">
        <v>52</v>
      </c>
      <c r="D37" s="11">
        <v>0</v>
      </c>
      <c r="E37" s="11">
        <v>13078025</v>
      </c>
      <c r="F37" s="11">
        <v>13078025</v>
      </c>
      <c r="G37" s="11">
        <v>9569403.629999999</v>
      </c>
      <c r="H37" s="11">
        <f>G37-F37</f>
        <v>-3508621.370000001</v>
      </c>
      <c r="I37" s="11">
        <f>IF(F37=0,0,G37/F37*100)</f>
        <v>73.171626679104833</v>
      </c>
      <c r="J37" s="11">
        <v>0</v>
      </c>
      <c r="K37" s="11">
        <v>10578025</v>
      </c>
      <c r="L37" s="11">
        <v>10578025</v>
      </c>
      <c r="M37" s="11">
        <v>7071243.6299999999</v>
      </c>
      <c r="N37" s="11">
        <f>M37-L37</f>
        <v>-3506781.37</v>
      </c>
      <c r="O37" s="11">
        <f>IF(L37=0,0,M37/L37*100)</f>
        <v>66.848429929027404</v>
      </c>
      <c r="P37" s="11">
        <v>0</v>
      </c>
      <c r="Q37" s="11">
        <v>2500000</v>
      </c>
      <c r="R37" s="11">
        <v>2500000</v>
      </c>
      <c r="S37" s="11">
        <v>2498160</v>
      </c>
      <c r="T37" s="11">
        <f>S37-R37</f>
        <v>-1840</v>
      </c>
      <c r="U37" s="11">
        <f>IF(R37=0,0,S37/R37*100)</f>
        <v>99.926400000000001</v>
      </c>
      <c r="V37" s="11">
        <v>0</v>
      </c>
      <c r="W37" s="11">
        <v>2500000</v>
      </c>
      <c r="X37" s="11">
        <v>2500000</v>
      </c>
      <c r="Y37" s="11">
        <v>2498160</v>
      </c>
      <c r="Z37" s="11">
        <f>Y37-X37</f>
        <v>-1840</v>
      </c>
      <c r="AA37" s="11">
        <f>IF(X37=0,0,Y37/X37*100)</f>
        <v>99.926400000000001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f>BU37-BT37</f>
        <v>0</v>
      </c>
      <c r="BW37" s="11">
        <f>IF(BT37=0,0,BU37/BT37*100)</f>
        <v>0</v>
      </c>
    </row>
    <row r="38" spans="1:75" x14ac:dyDescent="0.2">
      <c r="A38" s="10"/>
      <c r="B38" s="10">
        <v>41000000</v>
      </c>
      <c r="C38" s="10" t="s">
        <v>53</v>
      </c>
      <c r="D38" s="11">
        <v>0</v>
      </c>
      <c r="E38" s="11">
        <v>13078025</v>
      </c>
      <c r="F38" s="11">
        <v>13078025</v>
      </c>
      <c r="G38" s="11">
        <v>9569403.629999999</v>
      </c>
      <c r="H38" s="11">
        <f>G38-F38</f>
        <v>-3508621.370000001</v>
      </c>
      <c r="I38" s="11">
        <f>IF(F38=0,0,G38/F38*100)</f>
        <v>73.171626679104833</v>
      </c>
      <c r="J38" s="11">
        <v>0</v>
      </c>
      <c r="K38" s="11">
        <v>10578025</v>
      </c>
      <c r="L38" s="11">
        <v>10578025</v>
      </c>
      <c r="M38" s="11">
        <v>7071243.6299999999</v>
      </c>
      <c r="N38" s="11">
        <f>M38-L38</f>
        <v>-3506781.37</v>
      </c>
      <c r="O38" s="11">
        <f>IF(L38=0,0,M38/L38*100)</f>
        <v>66.848429929027404</v>
      </c>
      <c r="P38" s="11">
        <v>0</v>
      </c>
      <c r="Q38" s="11">
        <v>2500000</v>
      </c>
      <c r="R38" s="11">
        <v>2500000</v>
      </c>
      <c r="S38" s="11">
        <v>2498160</v>
      </c>
      <c r="T38" s="11">
        <f>S38-R38</f>
        <v>-1840</v>
      </c>
      <c r="U38" s="11">
        <f>IF(R38=0,0,S38/R38*100)</f>
        <v>99.926400000000001</v>
      </c>
      <c r="V38" s="11">
        <v>0</v>
      </c>
      <c r="W38" s="11">
        <v>2500000</v>
      </c>
      <c r="X38" s="11">
        <v>2500000</v>
      </c>
      <c r="Y38" s="11">
        <v>2498160</v>
      </c>
      <c r="Z38" s="11">
        <f>Y38-X38</f>
        <v>-1840</v>
      </c>
      <c r="AA38" s="11">
        <f>IF(X38=0,0,Y38/X38*100)</f>
        <v>99.926400000000001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</row>
    <row r="39" spans="1:75" x14ac:dyDescent="0.2">
      <c r="A39" s="10"/>
      <c r="B39" s="10">
        <v>41030000</v>
      </c>
      <c r="C39" s="10" t="s">
        <v>54</v>
      </c>
      <c r="D39" s="11">
        <v>0</v>
      </c>
      <c r="E39" s="11">
        <v>7000000</v>
      </c>
      <c r="F39" s="11">
        <v>7000000</v>
      </c>
      <c r="G39" s="11">
        <v>4415154.72</v>
      </c>
      <c r="H39" s="11">
        <f>G39-F39</f>
        <v>-2584845.2800000003</v>
      </c>
      <c r="I39" s="11">
        <f>IF(F39=0,0,G39/F39*100)</f>
        <v>63.073638857142853</v>
      </c>
      <c r="J39" s="11">
        <v>0</v>
      </c>
      <c r="K39" s="11">
        <v>7000000</v>
      </c>
      <c r="L39" s="11">
        <v>7000000</v>
      </c>
      <c r="M39" s="11">
        <v>4415154.72</v>
      </c>
      <c r="N39" s="11">
        <f>M39-L39</f>
        <v>-2584845.2800000003</v>
      </c>
      <c r="O39" s="11">
        <f>IF(L39=0,0,M39/L39*100)</f>
        <v>63.073638857142853</v>
      </c>
      <c r="P39" s="11">
        <v>0</v>
      </c>
      <c r="Q39" s="11">
        <v>0</v>
      </c>
      <c r="R39" s="11">
        <v>0</v>
      </c>
      <c r="S39" s="11">
        <v>0</v>
      </c>
      <c r="T39" s="11">
        <f>S39-R39</f>
        <v>0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0</v>
      </c>
      <c r="Z39" s="11">
        <f>Y39-X39</f>
        <v>0</v>
      </c>
      <c r="AA39" s="11">
        <f>IF(X39=0,0,Y39/X39*100)</f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</row>
    <row r="40" spans="1:75" x14ac:dyDescent="0.2">
      <c r="A40" s="10"/>
      <c r="B40" s="10">
        <v>41031400</v>
      </c>
      <c r="C40" s="10" t="s">
        <v>55</v>
      </c>
      <c r="D40" s="11">
        <v>0</v>
      </c>
      <c r="E40" s="11">
        <v>7000000</v>
      </c>
      <c r="F40" s="11">
        <v>7000000</v>
      </c>
      <c r="G40" s="11">
        <v>4415154.72</v>
      </c>
      <c r="H40" s="11">
        <f>G40-F40</f>
        <v>-2584845.2800000003</v>
      </c>
      <c r="I40" s="11">
        <f>IF(F40=0,0,G40/F40*100)</f>
        <v>63.073638857142853</v>
      </c>
      <c r="J40" s="11">
        <v>0</v>
      </c>
      <c r="K40" s="11">
        <v>7000000</v>
      </c>
      <c r="L40" s="11">
        <v>7000000</v>
      </c>
      <c r="M40" s="11">
        <v>4415154.72</v>
      </c>
      <c r="N40" s="11">
        <f>M40-L40</f>
        <v>-2584845.2800000003</v>
      </c>
      <c r="O40" s="11">
        <f>IF(L40=0,0,M40/L40*100)</f>
        <v>63.073638857142853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</row>
    <row r="41" spans="1:75" x14ac:dyDescent="0.2">
      <c r="A41" s="10"/>
      <c r="B41" s="10">
        <v>41050000</v>
      </c>
      <c r="C41" s="10" t="s">
        <v>56</v>
      </c>
      <c r="D41" s="11">
        <v>0</v>
      </c>
      <c r="E41" s="11">
        <v>6078025</v>
      </c>
      <c r="F41" s="11">
        <v>6078025</v>
      </c>
      <c r="G41" s="11">
        <v>5154248.91</v>
      </c>
      <c r="H41" s="11">
        <f>G41-F41</f>
        <v>-923776.08999999985</v>
      </c>
      <c r="I41" s="11">
        <f>IF(F41=0,0,G41/F41*100)</f>
        <v>84.801377256592403</v>
      </c>
      <c r="J41" s="11">
        <v>0</v>
      </c>
      <c r="K41" s="11">
        <v>3578025</v>
      </c>
      <c r="L41" s="11">
        <v>3578025</v>
      </c>
      <c r="M41" s="11">
        <v>2656088.91</v>
      </c>
      <c r="N41" s="11">
        <f>M41-L41</f>
        <v>-921936.08999999985</v>
      </c>
      <c r="O41" s="11">
        <f>IF(L41=0,0,M41/L41*100)</f>
        <v>74.233380426352539</v>
      </c>
      <c r="P41" s="11">
        <v>0</v>
      </c>
      <c r="Q41" s="11">
        <v>2500000</v>
      </c>
      <c r="R41" s="11">
        <v>2500000</v>
      </c>
      <c r="S41" s="11">
        <v>2498160</v>
      </c>
      <c r="T41" s="11">
        <f>S41-R41</f>
        <v>-1840</v>
      </c>
      <c r="U41" s="11">
        <f>IF(R41=0,0,S41/R41*100)</f>
        <v>99.926400000000001</v>
      </c>
      <c r="V41" s="11">
        <v>0</v>
      </c>
      <c r="W41" s="11">
        <v>2500000</v>
      </c>
      <c r="X41" s="11">
        <v>2500000</v>
      </c>
      <c r="Y41" s="11">
        <v>2498160</v>
      </c>
      <c r="Z41" s="11">
        <f>Y41-X41</f>
        <v>-1840</v>
      </c>
      <c r="AA41" s="11">
        <f>IF(X41=0,0,Y41/X41*100)</f>
        <v>99.926400000000001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</row>
    <row r="42" spans="1:75" x14ac:dyDescent="0.2">
      <c r="A42" s="10"/>
      <c r="B42" s="10">
        <v>41053900</v>
      </c>
      <c r="C42" s="10" t="s">
        <v>57</v>
      </c>
      <c r="D42" s="11">
        <v>0</v>
      </c>
      <c r="E42" s="11">
        <v>6078025</v>
      </c>
      <c r="F42" s="11">
        <v>6078025</v>
      </c>
      <c r="G42" s="11">
        <v>5154248.91</v>
      </c>
      <c r="H42" s="11">
        <f>G42-F42</f>
        <v>-923776.08999999985</v>
      </c>
      <c r="I42" s="11">
        <f>IF(F42=0,0,G42/F42*100)</f>
        <v>84.801377256592403</v>
      </c>
      <c r="J42" s="11">
        <v>0</v>
      </c>
      <c r="K42" s="11">
        <v>3578025</v>
      </c>
      <c r="L42" s="11">
        <v>3578025</v>
      </c>
      <c r="M42" s="11">
        <v>2656088.91</v>
      </c>
      <c r="N42" s="11">
        <f>M42-L42</f>
        <v>-921936.08999999985</v>
      </c>
      <c r="O42" s="11">
        <f>IF(L42=0,0,M42/L42*100)</f>
        <v>74.233380426352539</v>
      </c>
      <c r="P42" s="11">
        <v>0</v>
      </c>
      <c r="Q42" s="11">
        <v>2500000</v>
      </c>
      <c r="R42" s="11">
        <v>2500000</v>
      </c>
      <c r="S42" s="11">
        <v>2498160</v>
      </c>
      <c r="T42" s="11">
        <f>S42-R42</f>
        <v>-1840</v>
      </c>
      <c r="U42" s="11">
        <f>IF(R42=0,0,S42/R42*100)</f>
        <v>99.926400000000001</v>
      </c>
      <c r="V42" s="11">
        <v>0</v>
      </c>
      <c r="W42" s="11">
        <v>2500000</v>
      </c>
      <c r="X42" s="11">
        <v>2500000</v>
      </c>
      <c r="Y42" s="11">
        <v>2498160</v>
      </c>
      <c r="Z42" s="11">
        <f>Y42-X42</f>
        <v>-1840</v>
      </c>
      <c r="AA42" s="11">
        <f>IF(X42=0,0,Y42/X42*100)</f>
        <v>99.926400000000001</v>
      </c>
      <c r="AB42" s="11">
        <v>0</v>
      </c>
      <c r="AC42" s="11">
        <v>0</v>
      </c>
      <c r="AD42" s="11">
        <v>0</v>
      </c>
      <c r="AE42" s="11">
        <v>0</v>
      </c>
      <c r="AF42" s="11">
        <f>AE42-AD42</f>
        <v>0</v>
      </c>
      <c r="AG42" s="11">
        <f>IF(AD42=0,0,AE42/AD42*100)</f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</row>
    <row r="43" spans="1:75" x14ac:dyDescent="0.2">
      <c r="A43" s="12" t="s">
        <v>58</v>
      </c>
      <c r="B43" s="13"/>
      <c r="C43" s="13"/>
      <c r="D43" s="14">
        <v>4228898</v>
      </c>
      <c r="E43" s="14">
        <v>4802107.3500000006</v>
      </c>
      <c r="F43" s="14">
        <v>4802107.3500000006</v>
      </c>
      <c r="G43" s="14">
        <v>3641401.5700000008</v>
      </c>
      <c r="H43" s="14">
        <f>G43-F43</f>
        <v>-1160705.7799999998</v>
      </c>
      <c r="I43" s="14">
        <f>IF(F43=0,0,G43/F43*100)</f>
        <v>75.82924130173808</v>
      </c>
      <c r="J43" s="14">
        <v>2948058</v>
      </c>
      <c r="K43" s="14">
        <v>3471018.5100000002</v>
      </c>
      <c r="L43" s="14">
        <v>3471018.5100000002</v>
      </c>
      <c r="M43" s="14">
        <v>2192170.1100000003</v>
      </c>
      <c r="N43" s="14">
        <f>M43-L43</f>
        <v>-1278848.3999999999</v>
      </c>
      <c r="O43" s="14">
        <f>IF(L43=0,0,M43/L43*100)</f>
        <v>63.156393539370669</v>
      </c>
      <c r="P43" s="14">
        <v>1274035</v>
      </c>
      <c r="Q43" s="14">
        <v>1105599.52</v>
      </c>
      <c r="R43" s="14">
        <v>1105599.52</v>
      </c>
      <c r="S43" s="14">
        <v>1073133.6300000001</v>
      </c>
      <c r="T43" s="14">
        <f>S43-R43</f>
        <v>-32465.889999999898</v>
      </c>
      <c r="U43" s="14">
        <f>IF(R43=0,0,S43/R43*100)</f>
        <v>97.063503609335882</v>
      </c>
      <c r="V43" s="14">
        <v>1274035</v>
      </c>
      <c r="W43" s="14">
        <v>1105599.52</v>
      </c>
      <c r="X43" s="14">
        <v>1105599.52</v>
      </c>
      <c r="Y43" s="14">
        <v>1073133.6300000001</v>
      </c>
      <c r="Z43" s="14">
        <f>Y43-X43</f>
        <v>-32465.889999999898</v>
      </c>
      <c r="AA43" s="14">
        <f>IF(X43=0,0,Y43/X43*100)</f>
        <v>97.063503609335882</v>
      </c>
      <c r="AB43" s="14">
        <v>6805</v>
      </c>
      <c r="AC43" s="14">
        <v>225489.32</v>
      </c>
      <c r="AD43" s="14">
        <v>225489.32</v>
      </c>
      <c r="AE43" s="14">
        <v>376097.82999999996</v>
      </c>
      <c r="AF43" s="14">
        <f>AE43-AD43</f>
        <v>150608.50999999995</v>
      </c>
      <c r="AG43" s="14">
        <f>IF(AD43=0,0,AE43/AD43*100)</f>
        <v>166.79185958785098</v>
      </c>
      <c r="AH43" s="14">
        <v>0</v>
      </c>
      <c r="AI43" s="14">
        <v>0</v>
      </c>
      <c r="AJ43" s="14">
        <v>0</v>
      </c>
      <c r="AK43" s="14">
        <v>156.68</v>
      </c>
      <c r="AL43" s="14">
        <f>AK43-AJ43</f>
        <v>156.68</v>
      </c>
      <c r="AM43" s="14">
        <f>IF(AJ43=0,0,AK43/AJ43*100)</f>
        <v>0</v>
      </c>
      <c r="AN43" s="14">
        <v>4240</v>
      </c>
      <c r="AO43" s="14">
        <v>181773</v>
      </c>
      <c r="AP43" s="14">
        <v>181773</v>
      </c>
      <c r="AQ43" s="14">
        <v>185439.97</v>
      </c>
      <c r="AR43" s="14">
        <f>AQ43-AP43</f>
        <v>3666.9700000000012</v>
      </c>
      <c r="AS43" s="14">
        <f>IF(AP43=0,0,AQ43/AP43*100)</f>
        <v>102.01733480769973</v>
      </c>
      <c r="AT43" s="14">
        <v>0</v>
      </c>
      <c r="AU43" s="14">
        <v>0</v>
      </c>
      <c r="AV43" s="14">
        <v>0</v>
      </c>
      <c r="AW43" s="14">
        <v>468.48</v>
      </c>
      <c r="AX43" s="14">
        <f>AW43-AV43</f>
        <v>468.48</v>
      </c>
      <c r="AY43" s="14">
        <f>IF(AV43=0,0,AW43/AV43*100)</f>
        <v>0</v>
      </c>
      <c r="AZ43" s="14">
        <v>0</v>
      </c>
      <c r="BA43" s="14">
        <v>0</v>
      </c>
      <c r="BB43" s="14">
        <v>0</v>
      </c>
      <c r="BC43" s="14">
        <v>1</v>
      </c>
      <c r="BD43" s="14">
        <f>BC43-BB43</f>
        <v>1</v>
      </c>
      <c r="BE43" s="14">
        <f>IF(BB43=0,0,BC43/BB43*100)</f>
        <v>0</v>
      </c>
      <c r="BF43" s="14">
        <v>2565</v>
      </c>
      <c r="BG43" s="14">
        <v>41716.32</v>
      </c>
      <c r="BH43" s="14">
        <v>41716.32</v>
      </c>
      <c r="BI43" s="14">
        <v>187395.22</v>
      </c>
      <c r="BJ43" s="14">
        <f>BI43-BH43</f>
        <v>145678.9</v>
      </c>
      <c r="BK43" s="14">
        <f>IF(BH43=0,0,BI43/BH43*100)</f>
        <v>449.21320960238103</v>
      </c>
      <c r="BL43" s="14">
        <v>0</v>
      </c>
      <c r="BM43" s="14">
        <v>2000</v>
      </c>
      <c r="BN43" s="14">
        <v>2000</v>
      </c>
      <c r="BO43" s="14">
        <v>2009.75</v>
      </c>
      <c r="BP43" s="14">
        <f>BO43-BN43</f>
        <v>9.75</v>
      </c>
      <c r="BQ43" s="14">
        <f>IF(BN43=0,0,BO43/BN43*100)</f>
        <v>100.4875</v>
      </c>
      <c r="BR43" s="14">
        <v>0</v>
      </c>
      <c r="BS43" s="14">
        <v>0</v>
      </c>
      <c r="BT43" s="14">
        <v>0</v>
      </c>
      <c r="BU43" s="14">
        <v>626.73</v>
      </c>
      <c r="BV43" s="14">
        <f>BU43-BT43</f>
        <v>626.73</v>
      </c>
      <c r="BW43" s="14">
        <f>IF(BT43=0,0,BU43/BT43*100)</f>
        <v>0</v>
      </c>
    </row>
    <row r="44" spans="1:75" x14ac:dyDescent="0.2">
      <c r="A44" s="12" t="s">
        <v>59</v>
      </c>
      <c r="B44" s="13"/>
      <c r="C44" s="13"/>
      <c r="D44" s="14">
        <v>4228898</v>
      </c>
      <c r="E44" s="14">
        <v>17880132.350000001</v>
      </c>
      <c r="F44" s="14">
        <v>17880132.350000001</v>
      </c>
      <c r="G44" s="14">
        <v>13210805.200000003</v>
      </c>
      <c r="H44" s="14">
        <f>G44-F44</f>
        <v>-4669327.1499999985</v>
      </c>
      <c r="I44" s="14">
        <f>IF(F44=0,0,G44/F44*100)</f>
        <v>73.885388214142623</v>
      </c>
      <c r="J44" s="14">
        <v>2948058</v>
      </c>
      <c r="K44" s="14">
        <v>14049043.51</v>
      </c>
      <c r="L44" s="14">
        <v>14049043.51</v>
      </c>
      <c r="M44" s="14">
        <v>9263413.7400000002</v>
      </c>
      <c r="N44" s="14">
        <f>M44-L44</f>
        <v>-4785629.7699999996</v>
      </c>
      <c r="O44" s="14">
        <f>IF(L44=0,0,M44/L44*100)</f>
        <v>65.936259172422481</v>
      </c>
      <c r="P44" s="14">
        <v>1274035</v>
      </c>
      <c r="Q44" s="14">
        <v>3605599.52</v>
      </c>
      <c r="R44" s="14">
        <v>3605599.52</v>
      </c>
      <c r="S44" s="14">
        <v>3571293.63</v>
      </c>
      <c r="T44" s="14">
        <f>S44-R44</f>
        <v>-34305.89000000013</v>
      </c>
      <c r="U44" s="14">
        <f>IF(R44=0,0,S44/R44*100)</f>
        <v>99.048538535416711</v>
      </c>
      <c r="V44" s="14">
        <v>1274035</v>
      </c>
      <c r="W44" s="14">
        <v>3605599.52</v>
      </c>
      <c r="X44" s="14">
        <v>3605599.52</v>
      </c>
      <c r="Y44" s="14">
        <v>3571293.63</v>
      </c>
      <c r="Z44" s="14">
        <f>Y44-X44</f>
        <v>-34305.89000000013</v>
      </c>
      <c r="AA44" s="14">
        <f>IF(X44=0,0,Y44/X44*100)</f>
        <v>99.048538535416711</v>
      </c>
      <c r="AB44" s="14">
        <v>6805</v>
      </c>
      <c r="AC44" s="14">
        <v>225489.32</v>
      </c>
      <c r="AD44" s="14">
        <v>225489.32</v>
      </c>
      <c r="AE44" s="14">
        <v>376097.82999999996</v>
      </c>
      <c r="AF44" s="14">
        <f>AE44-AD44</f>
        <v>150608.50999999995</v>
      </c>
      <c r="AG44" s="14">
        <f>IF(AD44=0,0,AE44/AD44*100)</f>
        <v>166.79185958785098</v>
      </c>
      <c r="AH44" s="14">
        <v>0</v>
      </c>
      <c r="AI44" s="14">
        <v>0</v>
      </c>
      <c r="AJ44" s="14">
        <v>0</v>
      </c>
      <c r="AK44" s="14">
        <v>156.68</v>
      </c>
      <c r="AL44" s="14">
        <f>AK44-AJ44</f>
        <v>156.68</v>
      </c>
      <c r="AM44" s="14">
        <f>IF(AJ44=0,0,AK44/AJ44*100)</f>
        <v>0</v>
      </c>
      <c r="AN44" s="14">
        <v>4240</v>
      </c>
      <c r="AO44" s="14">
        <v>181773</v>
      </c>
      <c r="AP44" s="14">
        <v>181773</v>
      </c>
      <c r="AQ44" s="14">
        <v>185439.97</v>
      </c>
      <c r="AR44" s="14">
        <f>AQ44-AP44</f>
        <v>3666.9700000000012</v>
      </c>
      <c r="AS44" s="14">
        <f>IF(AP44=0,0,AQ44/AP44*100)</f>
        <v>102.01733480769973</v>
      </c>
      <c r="AT44" s="14">
        <v>0</v>
      </c>
      <c r="AU44" s="14">
        <v>0</v>
      </c>
      <c r="AV44" s="14">
        <v>0</v>
      </c>
      <c r="AW44" s="14">
        <v>468.48</v>
      </c>
      <c r="AX44" s="14">
        <f>AW44-AV44</f>
        <v>468.48</v>
      </c>
      <c r="AY44" s="14">
        <f>IF(AV44=0,0,AW44/AV44*100)</f>
        <v>0</v>
      </c>
      <c r="AZ44" s="14">
        <v>0</v>
      </c>
      <c r="BA44" s="14">
        <v>0</v>
      </c>
      <c r="BB44" s="14">
        <v>0</v>
      </c>
      <c r="BC44" s="14">
        <v>1</v>
      </c>
      <c r="BD44" s="14">
        <f>BC44-BB44</f>
        <v>1</v>
      </c>
      <c r="BE44" s="14">
        <f>IF(BB44=0,0,BC44/BB44*100)</f>
        <v>0</v>
      </c>
      <c r="BF44" s="14">
        <v>2565</v>
      </c>
      <c r="BG44" s="14">
        <v>41716.32</v>
      </c>
      <c r="BH44" s="14">
        <v>41716.32</v>
      </c>
      <c r="BI44" s="14">
        <v>187395.22</v>
      </c>
      <c r="BJ44" s="14">
        <f>BI44-BH44</f>
        <v>145678.9</v>
      </c>
      <c r="BK44" s="14">
        <f>IF(BH44=0,0,BI44/BH44*100)</f>
        <v>449.21320960238103</v>
      </c>
      <c r="BL44" s="14">
        <v>0</v>
      </c>
      <c r="BM44" s="14">
        <v>2000</v>
      </c>
      <c r="BN44" s="14">
        <v>2000</v>
      </c>
      <c r="BO44" s="14">
        <v>2009.75</v>
      </c>
      <c r="BP44" s="14">
        <f>BO44-BN44</f>
        <v>9.75</v>
      </c>
      <c r="BQ44" s="14">
        <f>IF(BN44=0,0,BO44/BN44*100)</f>
        <v>100.4875</v>
      </c>
      <c r="BR44" s="14">
        <v>0</v>
      </c>
      <c r="BS44" s="14">
        <v>0</v>
      </c>
      <c r="BT44" s="14">
        <v>0</v>
      </c>
      <c r="BU44" s="14">
        <v>626.73</v>
      </c>
      <c r="BV44" s="14">
        <f>BU44-BT44</f>
        <v>626.73</v>
      </c>
      <c r="BW44" s="14">
        <f>IF(BT44=0,0,BU44/BT44*100)</f>
        <v>0</v>
      </c>
    </row>
  </sheetData>
  <mergeCells count="19">
    <mergeCell ref="AZ7:BE7"/>
    <mergeCell ref="BF7:BK7"/>
    <mergeCell ref="BL7:BQ7"/>
    <mergeCell ref="BR7:BW7"/>
    <mergeCell ref="A43:C43"/>
    <mergeCell ref="A44:C44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2021-01-04T12:47:45Z</dcterms:created>
  <dcterms:modified xsi:type="dcterms:W3CDTF">2021-01-04T12:50:57Z</dcterms:modified>
</cp:coreProperties>
</file>