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5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125" i="1" l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<sst xmlns="http://schemas.openxmlformats.org/spreadsheetml/2006/main" count="252" uniqueCount="138">
  <si>
    <t>Зведений бюджет Старобільського р-ну</t>
  </si>
  <si>
    <t>Станом на 03.04.2020</t>
  </si>
  <si>
    <t>Аналіз фінансування установ на 31.03.2020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</si>
  <si>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</si>
  <si>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</si>
  <si>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</si>
  <si>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</si>
  <si>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</si>
  <si>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</si>
  <si>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</si>
  <si>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</si>
  <si>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</si>
  <si>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</si>
  <si>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</si>
  <si>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</si>
  <si>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</si>
  <si>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</si>
  <si>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</si>
  <si>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</si>
  <si>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</si>
  <si>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</si>
  <si>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</si>
  <si>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</si>
  <si>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</si>
  <si>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</si>
  <si>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</si>
  <si>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</si>
  <si>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</si>
  <si>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5041</t>
  </si>
  <si>
    <t>Утримання та фінансова підтримка спортивних споруд</t>
  </si>
  <si>
    <t>3110</t>
  </si>
  <si>
    <t>Придбання обладнання і предметів довгострокового користування</t>
  </si>
  <si>
    <t>02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</si>
  <si>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</si>
  <si>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</si>
  <si>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</si>
  <si>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</si>
  <si>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3210</t>
  </si>
  <si>
    <t>Капітальні трансферти підприємствам (установам, організаціям)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</si>
  <si>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</si>
  <si>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</si>
  <si>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</si>
  <si>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будівництво (придбання) житла</t>
  </si>
  <si>
    <t>7322</t>
  </si>
  <si>
    <t>Будівництво медичних установ та закладів</t>
  </si>
  <si>
    <t>7370</t>
  </si>
  <si>
    <t>Реалізація інших заходів щодо соціально-економічного розвитку територій</t>
  </si>
  <si>
    <t>3132</t>
  </si>
  <si>
    <t>Капітальний ремонт інших об`єктів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</si>
  <si>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</si>
  <si>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</si>
  <si>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</si>
  <si>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</si>
  <si>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2230</t>
  </si>
  <si>
    <t>Продукти харчування</t>
  </si>
  <si>
    <t>2275</t>
  </si>
  <si>
    <t>Оплата інших енергоносіїв та інших комунальних послуг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</si>
  <si>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</si>
  <si>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</si>
  <si>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2220</t>
  </si>
  <si>
    <t>Медикаменти та перев`язувальні матеріали</t>
  </si>
  <si>
    <t>1080</t>
  </si>
  <si>
    <t>Надання загальної середньої освіти міжшкільними ресурсними центрами</t>
  </si>
  <si>
    <t>1090</t>
  </si>
  <si>
    <t>Надання позашкільної освіти закладами позашкільної освіти, заходи із позашкільної роботи з дітьми</t>
  </si>
  <si>
    <t>1161</t>
  </si>
  <si>
    <t>Забезпечення діяльності інших закладів у сфері освіти</t>
  </si>
  <si>
    <t>5031</t>
  </si>
  <si>
    <t>Утримання та навчально-тренувальна робота комунальних дитячо-юнацьких спортивних шкіл</t>
  </si>
  <si>
    <t>7321</t>
  </si>
  <si>
    <t>Будівництво освітніх установ та закладів</t>
  </si>
  <si>
    <t>3142</t>
  </si>
  <si>
    <t>Реконструкція та реставрація інших об`єктів</t>
  </si>
  <si>
    <t>7366</t>
  </si>
  <si>
    <t>Реалізація проектів в рамках Надзвичайної кредитної програми для відновлення України</t>
  </si>
  <si>
    <t>08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</si>
  <si>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</si>
  <si>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</si>
  <si>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2111</t>
  </si>
  <si>
    <t>Заробітна плата</t>
  </si>
  <si>
    <t>2120</t>
  </si>
  <si>
    <t>Нарахування на оплату праці</t>
  </si>
  <si>
    <t>10</t>
  </si>
  <si>
    <t>1100</t>
  </si>
  <si>
    <t>Надання спеціальної освіти мистецькими школами</t>
  </si>
  <si>
    <t>2240</t>
  </si>
  <si>
    <t>Оплата послуг (крім комунальних)</t>
  </si>
  <si>
    <t>2250</t>
  </si>
  <si>
    <t>Видатки на відрядження</t>
  </si>
  <si>
    <t>2274</t>
  </si>
  <si>
    <t>Оплата природного газу</t>
  </si>
  <si>
    <t>2800</t>
  </si>
  <si>
    <t>Інші поточні видатки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</si>
  <si>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</si>
  <si>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</si>
  <si>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</si>
  <si>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</si>
  <si>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12316301000</t>
  </si>
  <si>
    <t>м.Старобільськ</t>
  </si>
  <si>
    <t>4081</t>
  </si>
  <si>
    <t>Забезпечення діяльності інших закладів в галузі культури і мистецтва</t>
  </si>
  <si>
    <t>2272</t>
  </si>
  <si>
    <t>Оплата водопостачання та водовідведення</t>
  </si>
  <si>
    <t>2273</t>
  </si>
  <si>
    <t>Оплата електроенергії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</si>
  <si>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</si>
  <si>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</si>
  <si>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</si>
  <si>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</si>
  <si>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7310</t>
  </si>
  <si>
    <t>Будівництво об`єктів житлово-комунального господарства</t>
  </si>
  <si>
    <t>3122</t>
  </si>
  <si>
    <t>Капітальне будівництво (придбання) інших об`єктів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</si>
  <si>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</si>
  <si>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</si>
  <si>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</si>
  <si>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</si>
  <si>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</si>
  <si>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</si>
  <si>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</si>
  <si>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</si>
  <si>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</si>
  <si>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</si>
  <si>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12316509000</t>
  </si>
  <si>
    <t>с.Лиман</t>
  </si>
  <si>
    <t>12316511000</t>
  </si>
  <si>
    <t>с.Нижня Покровка</t>
  </si>
  <si>
    <t>12316514000</t>
  </si>
  <si>
    <t>с.Половинкіне</t>
  </si>
  <si>
    <t>Організація та проведення громадських робіт</t>
  </si>
  <si>
    <t>12316517000</t>
  </si>
  <si>
    <t>с.Титарівка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</si>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</sst>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6"/>
  <sheetViews>
    <sheetView tabSelected="1" workbookViewId="0"/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4416925.87</v>
      </c>
      <c r="D6" s="9">
        <v>16856431.75</v>
      </c>
      <c r="E6" s="9">
        <v>13920912.470000001</v>
      </c>
      <c r="F6" s="9">
        <v>991184</v>
      </c>
      <c r="G6" s="9">
        <v>0</v>
      </c>
      <c r="H6" s="9">
        <v>1485358.97</v>
      </c>
      <c r="I6" s="9">
        <v>54525</v>
      </c>
      <c r="J6" s="9">
        <v>324.05</v>
      </c>
      <c r="K6" s="9">
        <f>E6-F6</f>
        <v>12929728.470000001</v>
      </c>
      <c r="L6" s="9">
        <f>D6-F6</f>
        <v>15865247.75</v>
      </c>
      <c r="M6" s="9">
        <f>IF(E6=0,0,(F6/E6)*100)</f>
        <v>7.1201079824044031</v>
      </c>
      <c r="N6" s="9">
        <f>D6-H6</f>
        <v>15371072.779999999</v>
      </c>
      <c r="O6" s="9">
        <f>E6-H6</f>
        <v>12435553.5</v>
      </c>
      <c r="P6" s="9">
        <f>IF(E6=0,0,(H6/E6)*100)</f>
        <v>10.669982827641469</v>
      </c>
    </row>
    <row r="7" spans="1:16" x14ac:dyDescent="0.2">
      <c r="A7" s="7" t="s">
        <v>23</v>
      </c>
      <c r="B7" s="8"/>
      <c r="C7" s="9">
        <v>6122</v>
      </c>
      <c r="D7" s="9">
        <v>96072</v>
      </c>
      <c r="E7" s="9">
        <v>91480.5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f>E7-F7</f>
        <v>91480.5</v>
      </c>
      <c r="L7" s="9">
        <f>D7-F7</f>
        <v>96072</v>
      </c>
      <c r="M7" s="9">
        <f>IF(E7=0,0,(F7/E7)*100)</f>
        <v>0</v>
      </c>
      <c r="N7" s="9">
        <f>D7-H7</f>
        <v>96072</v>
      </c>
      <c r="O7" s="9">
        <f>E7-H7</f>
        <v>91480.5</v>
      </c>
      <c r="P7" s="9">
        <f>IF(E7=0,0,(H7/E7)*100)</f>
        <v>0</v>
      </c>
    </row>
    <row r="8" spans="1:16" ht="51" x14ac:dyDescent="0.2">
      <c r="A8" s="7" t="s">
        <v>24</v>
      </c>
      <c r="B8" s="8" t="s">
        <v>25</v>
      </c>
      <c r="C8" s="9">
        <v>6122</v>
      </c>
      <c r="D8" s="9">
        <v>6122</v>
      </c>
      <c r="E8" s="9">
        <v>1530.5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f>E8-F8</f>
        <v>1530.5</v>
      </c>
      <c r="L8" s="9">
        <f>D8-F8</f>
        <v>6122</v>
      </c>
      <c r="M8" s="9">
        <f>IF(E8=0,0,(F8/E8)*100)</f>
        <v>0</v>
      </c>
      <c r="N8" s="9">
        <f>D8-H8</f>
        <v>6122</v>
      </c>
      <c r="O8" s="9">
        <f>E8-H8</f>
        <v>1530.5</v>
      </c>
      <c r="P8" s="9">
        <f>IF(E8=0,0,(H8/E8)*100)</f>
        <v>0</v>
      </c>
    </row>
    <row r="9" spans="1:16" x14ac:dyDescent="0.2">
      <c r="A9" s="10" t="s">
        <v>26</v>
      </c>
      <c r="B9" s="11" t="s">
        <v>27</v>
      </c>
      <c r="C9" s="12">
        <v>6122</v>
      </c>
      <c r="D9" s="12">
        <v>6122</v>
      </c>
      <c r="E9" s="12">
        <v>1530.5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f>E9-F9</f>
        <v>1530.5</v>
      </c>
      <c r="L9" s="12">
        <f>D9-F9</f>
        <v>6122</v>
      </c>
      <c r="M9" s="12">
        <f>IF(E9=0,0,(F9/E9)*100)</f>
        <v>0</v>
      </c>
      <c r="N9" s="12">
        <f>D9-H9</f>
        <v>6122</v>
      </c>
      <c r="O9" s="12">
        <f>E9-H9</f>
        <v>1530.5</v>
      </c>
      <c r="P9" s="12">
        <f>IF(E9=0,0,(H9/E9)*100)</f>
        <v>0</v>
      </c>
    </row>
    <row r="10" spans="1:16" x14ac:dyDescent="0.2">
      <c r="A10" s="7" t="s">
        <v>28</v>
      </c>
      <c r="B10" s="8" t="s">
        <v>29</v>
      </c>
      <c r="C10" s="9">
        <v>0</v>
      </c>
      <c r="D10" s="9">
        <v>89950</v>
      </c>
      <c r="E10" s="9">
        <v>89950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f>E10-F10</f>
        <v>89950</v>
      </c>
      <c r="L10" s="9">
        <f>D10-F10</f>
        <v>89950</v>
      </c>
      <c r="M10" s="9">
        <f>IF(E10=0,0,(F10/E10)*100)</f>
        <v>0</v>
      </c>
      <c r="N10" s="9">
        <f>D10-H10</f>
        <v>89950</v>
      </c>
      <c r="O10" s="9">
        <f>E10-H10</f>
        <v>89950</v>
      </c>
      <c r="P10" s="9">
        <f>IF(E10=0,0,(H10/E10)*100)</f>
        <v>0</v>
      </c>
    </row>
    <row r="11" spans="1:16" ht="25.5" x14ac:dyDescent="0.2">
      <c r="A11" s="10" t="s">
        <v>30</v>
      </c>
      <c r="B11" s="11" t="s">
        <v>31</v>
      </c>
      <c r="C11" s="12">
        <v>0</v>
      </c>
      <c r="D11" s="12">
        <v>89950</v>
      </c>
      <c r="E11" s="12">
        <v>89950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f>E11-F11</f>
        <v>89950</v>
      </c>
      <c r="L11" s="12">
        <f>D11-F11</f>
        <v>89950</v>
      </c>
      <c r="M11" s="12">
        <f>IF(E11=0,0,(F11/E11)*100)</f>
        <v>0</v>
      </c>
      <c r="N11" s="12">
        <f>D11-H11</f>
        <v>89950</v>
      </c>
      <c r="O11" s="12">
        <f>E11-H11</f>
        <v>89950</v>
      </c>
      <c r="P11" s="12">
        <f>IF(E11=0,0,(H11/E11)*100)</f>
        <v>0</v>
      </c>
    </row>
    <row r="12" spans="1:16" x14ac:dyDescent="0.2">
      <c r="A12" s="7" t="s">
        <v>32</v>
      </c>
      <c r="B12" s="8"/>
      <c r="C12" s="9">
        <v>1652971.87</v>
      </c>
      <c r="D12" s="9">
        <v>2843271.87</v>
      </c>
      <c r="E12" s="9">
        <v>2432625</v>
      </c>
      <c r="F12" s="9">
        <v>982684</v>
      </c>
      <c r="G12" s="9">
        <v>0</v>
      </c>
      <c r="H12" s="9">
        <v>936659</v>
      </c>
      <c r="I12" s="9">
        <v>46025</v>
      </c>
      <c r="J12" s="9">
        <v>0</v>
      </c>
      <c r="K12" s="9">
        <f>E12-F12</f>
        <v>1449941</v>
      </c>
      <c r="L12" s="9">
        <f>D12-F12</f>
        <v>1860587.87</v>
      </c>
      <c r="M12" s="9">
        <f>IF(E12=0,0,(F12/E12)*100)</f>
        <v>40.396033091824677</v>
      </c>
      <c r="N12" s="9">
        <f>D12-H12</f>
        <v>1906612.87</v>
      </c>
      <c r="O12" s="9">
        <f>E12-H12</f>
        <v>1495966</v>
      </c>
      <c r="P12" s="9">
        <f>IF(E12=0,0,(H12/E12)*100)</f>
        <v>38.50404398540671</v>
      </c>
    </row>
    <row r="13" spans="1:16" ht="25.5" x14ac:dyDescent="0.2">
      <c r="A13" s="7" t="s">
        <v>33</v>
      </c>
      <c r="B13" s="8" t="s">
        <v>34</v>
      </c>
      <c r="C13" s="9">
        <v>275725</v>
      </c>
      <c r="D13" s="9">
        <v>1420000</v>
      </c>
      <c r="E13" s="9">
        <v>1420000</v>
      </c>
      <c r="F13" s="9">
        <v>936659</v>
      </c>
      <c r="G13" s="9">
        <v>0</v>
      </c>
      <c r="H13" s="9">
        <v>936659</v>
      </c>
      <c r="I13" s="9">
        <v>0</v>
      </c>
      <c r="J13" s="9">
        <v>0</v>
      </c>
      <c r="K13" s="9">
        <f>E13-F13</f>
        <v>483341</v>
      </c>
      <c r="L13" s="9">
        <f>D13-F13</f>
        <v>483341</v>
      </c>
      <c r="M13" s="9">
        <f>IF(E13=0,0,(F13/E13)*100)</f>
        <v>65.9619014084507</v>
      </c>
      <c r="N13" s="9">
        <f>D13-H13</f>
        <v>483341</v>
      </c>
      <c r="O13" s="9">
        <f>E13-H13</f>
        <v>483341</v>
      </c>
      <c r="P13" s="9">
        <f>IF(E13=0,0,(H13/E13)*100)</f>
        <v>65.9619014084507</v>
      </c>
    </row>
    <row r="14" spans="1:16" ht="25.5" x14ac:dyDescent="0.2">
      <c r="A14" s="10" t="s">
        <v>35</v>
      </c>
      <c r="B14" s="11" t="s">
        <v>36</v>
      </c>
      <c r="C14" s="12">
        <v>275725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f>E14-F14</f>
        <v>0</v>
      </c>
      <c r="L14" s="12">
        <f>D14-F14</f>
        <v>0</v>
      </c>
      <c r="M14" s="12">
        <f>IF(E14=0,0,(F14/E14)*100)</f>
        <v>0</v>
      </c>
      <c r="N14" s="12">
        <f>D14-H14</f>
        <v>0</v>
      </c>
      <c r="O14" s="12">
        <f>E14-H14</f>
        <v>0</v>
      </c>
      <c r="P14" s="12">
        <f>IF(E14=0,0,(H14/E14)*100)</f>
        <v>0</v>
      </c>
    </row>
    <row r="15" spans="1:16" ht="25.5" x14ac:dyDescent="0.2">
      <c r="A15" s="10" t="s">
        <v>37</v>
      </c>
      <c r="B15" s="11" t="s">
        <v>38</v>
      </c>
      <c r="C15" s="12">
        <v>0</v>
      </c>
      <c r="D15" s="12">
        <v>1420000</v>
      </c>
      <c r="E15" s="12">
        <v>1420000</v>
      </c>
      <c r="F15" s="12">
        <v>936659</v>
      </c>
      <c r="G15" s="12">
        <v>0</v>
      </c>
      <c r="H15" s="12">
        <v>936659</v>
      </c>
      <c r="I15" s="12">
        <v>0</v>
      </c>
      <c r="J15" s="12">
        <v>0</v>
      </c>
      <c r="K15" s="12">
        <f>E15-F15</f>
        <v>483341</v>
      </c>
      <c r="L15" s="12">
        <f>D15-F15</f>
        <v>483341</v>
      </c>
      <c r="M15" s="12">
        <f>IF(E15=0,0,(F15/E15)*100)</f>
        <v>65.9619014084507</v>
      </c>
      <c r="N15" s="12">
        <f>D15-H15</f>
        <v>483341</v>
      </c>
      <c r="O15" s="12">
        <f>E15-H15</f>
        <v>483341</v>
      </c>
      <c r="P15" s="12">
        <f>IF(E15=0,0,(H15/E15)*100)</f>
        <v>65.9619014084507</v>
      </c>
    </row>
    <row r="16" spans="1:16" ht="25.5" x14ac:dyDescent="0.2">
      <c r="A16" s="7" t="s">
        <v>39</v>
      </c>
      <c r="B16" s="8" t="s">
        <v>40</v>
      </c>
      <c r="C16" s="9">
        <v>966600</v>
      </c>
      <c r="D16" s="9">
        <v>966600</v>
      </c>
      <c r="E16" s="9">
        <v>966600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f>E16-F16</f>
        <v>966600</v>
      </c>
      <c r="L16" s="9">
        <f>D16-F16</f>
        <v>966600</v>
      </c>
      <c r="M16" s="9">
        <f>IF(E16=0,0,(F16/E16)*100)</f>
        <v>0</v>
      </c>
      <c r="N16" s="9">
        <f>D16-H16</f>
        <v>966600</v>
      </c>
      <c r="O16" s="9">
        <f>E16-H16</f>
        <v>966600</v>
      </c>
      <c r="P16" s="9">
        <f>IF(E16=0,0,(H16/E16)*100)</f>
        <v>0</v>
      </c>
    </row>
    <row r="17" spans="1:16" x14ac:dyDescent="0.2">
      <c r="A17" s="10" t="s">
        <v>41</v>
      </c>
      <c r="B17" s="11" t="s">
        <v>42</v>
      </c>
      <c r="C17" s="12">
        <v>966600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f>E17-F17</f>
        <v>0</v>
      </c>
      <c r="L17" s="12">
        <f>D17-F17</f>
        <v>0</v>
      </c>
      <c r="M17" s="12">
        <f>IF(E17=0,0,(F17/E17)*100)</f>
        <v>0</v>
      </c>
      <c r="N17" s="12">
        <f>D17-H17</f>
        <v>0</v>
      </c>
      <c r="O17" s="12">
        <f>E17-H17</f>
        <v>0</v>
      </c>
      <c r="P17" s="12">
        <f>IF(E17=0,0,(H17/E17)*100)</f>
        <v>0</v>
      </c>
    </row>
    <row r="18" spans="1:16" ht="25.5" x14ac:dyDescent="0.2">
      <c r="A18" s="10" t="s">
        <v>37</v>
      </c>
      <c r="B18" s="11" t="s">
        <v>38</v>
      </c>
      <c r="C18" s="12">
        <v>0</v>
      </c>
      <c r="D18" s="12">
        <v>966600</v>
      </c>
      <c r="E18" s="12">
        <v>966600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f>E18-F18</f>
        <v>966600</v>
      </c>
      <c r="L18" s="12">
        <f>D18-F18</f>
        <v>966600</v>
      </c>
      <c r="M18" s="12">
        <f>IF(E18=0,0,(F18/E18)*100)</f>
        <v>0</v>
      </c>
      <c r="N18" s="12">
        <f>D18-H18</f>
        <v>966600</v>
      </c>
      <c r="O18" s="12">
        <f>E18-H18</f>
        <v>966600</v>
      </c>
      <c r="P18" s="12">
        <f>IF(E18=0,0,(H18/E18)*100)</f>
        <v>0</v>
      </c>
    </row>
    <row r="19" spans="1:16" x14ac:dyDescent="0.2">
      <c r="A19" s="7" t="s">
        <v>43</v>
      </c>
      <c r="B19" s="8" t="s">
        <v>44</v>
      </c>
      <c r="C19" s="9">
        <v>0</v>
      </c>
      <c r="D19" s="9">
        <v>46025</v>
      </c>
      <c r="E19" s="9">
        <v>46025</v>
      </c>
      <c r="F19" s="9">
        <v>46025</v>
      </c>
      <c r="G19" s="9">
        <v>0</v>
      </c>
      <c r="H19" s="9">
        <v>0</v>
      </c>
      <c r="I19" s="9">
        <v>46025</v>
      </c>
      <c r="J19" s="9">
        <v>0</v>
      </c>
      <c r="K19" s="9">
        <f>E19-F19</f>
        <v>0</v>
      </c>
      <c r="L19" s="9">
        <f>D19-F19</f>
        <v>0</v>
      </c>
      <c r="M19" s="9">
        <f>IF(E19=0,0,(F19/E19)*100)</f>
        <v>100</v>
      </c>
      <c r="N19" s="9">
        <f>D19-H19</f>
        <v>46025</v>
      </c>
      <c r="O19" s="9">
        <f>E19-H19</f>
        <v>46025</v>
      </c>
      <c r="P19" s="9">
        <f>IF(E19=0,0,(H19/E19)*100)</f>
        <v>0</v>
      </c>
    </row>
    <row r="20" spans="1:16" ht="25.5" x14ac:dyDescent="0.2">
      <c r="A20" s="10" t="s">
        <v>37</v>
      </c>
      <c r="B20" s="11" t="s">
        <v>38</v>
      </c>
      <c r="C20" s="12">
        <v>0</v>
      </c>
      <c r="D20" s="12">
        <v>46025</v>
      </c>
      <c r="E20" s="12">
        <v>46025</v>
      </c>
      <c r="F20" s="12">
        <v>46025</v>
      </c>
      <c r="G20" s="12">
        <v>0</v>
      </c>
      <c r="H20" s="12">
        <v>0</v>
      </c>
      <c r="I20" s="12">
        <v>46025</v>
      </c>
      <c r="J20" s="12">
        <v>0</v>
      </c>
      <c r="K20" s="12">
        <f>E20-F20</f>
        <v>0</v>
      </c>
      <c r="L20" s="12">
        <f>D20-F20</f>
        <v>0</v>
      </c>
      <c r="M20" s="12">
        <f>IF(E20=0,0,(F20/E20)*100)</f>
        <v>100</v>
      </c>
      <c r="N20" s="12">
        <f>D20-H20</f>
        <v>46025</v>
      </c>
      <c r="O20" s="12">
        <f>E20-H20</f>
        <v>46025</v>
      </c>
      <c r="P20" s="12">
        <f>IF(E20=0,0,(H20/E20)*100)</f>
        <v>0</v>
      </c>
    </row>
    <row r="21" spans="1:16" ht="25.5" x14ac:dyDescent="0.2">
      <c r="A21" s="7" t="s">
        <v>45</v>
      </c>
      <c r="B21" s="8" t="s">
        <v>46</v>
      </c>
      <c r="C21" s="9">
        <v>410646.87</v>
      </c>
      <c r="D21" s="9">
        <v>410646.87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f>E21-F21</f>
        <v>0</v>
      </c>
      <c r="L21" s="9">
        <f>D21-F21</f>
        <v>410646.87</v>
      </c>
      <c r="M21" s="9">
        <f>IF(E21=0,0,(F21/E21)*100)</f>
        <v>0</v>
      </c>
      <c r="N21" s="9">
        <f>D21-H21</f>
        <v>410646.87</v>
      </c>
      <c r="O21" s="9">
        <f>E21-H21</f>
        <v>0</v>
      </c>
      <c r="P21" s="9">
        <f>IF(E21=0,0,(H21/E21)*100)</f>
        <v>0</v>
      </c>
    </row>
    <row r="22" spans="1:16" x14ac:dyDescent="0.2">
      <c r="A22" s="10" t="s">
        <v>47</v>
      </c>
      <c r="B22" s="11" t="s">
        <v>48</v>
      </c>
      <c r="C22" s="12">
        <v>410646.87</v>
      </c>
      <c r="D22" s="12">
        <v>410646.87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f>E22-F22</f>
        <v>0</v>
      </c>
      <c r="L22" s="12">
        <f>D22-F22</f>
        <v>410646.87</v>
      </c>
      <c r="M22" s="12">
        <f>IF(E22=0,0,(F22/E22)*100)</f>
        <v>0</v>
      </c>
      <c r="N22" s="12">
        <f>D22-H22</f>
        <v>410646.87</v>
      </c>
      <c r="O22" s="12">
        <f>E22-H22</f>
        <v>0</v>
      </c>
      <c r="P22" s="12">
        <f>IF(E22=0,0,(H22/E22)*100)</f>
        <v>0</v>
      </c>
    </row>
    <row r="23" spans="1:16" ht="63.75" x14ac:dyDescent="0.2">
      <c r="A23" s="7" t="s">
        <v>49</v>
      </c>
      <c r="B23" s="8" t="s">
        <v>50</v>
      </c>
      <c r="C23" s="9">
        <v>2520011</v>
      </c>
      <c r="D23" s="9">
        <v>13517013.32</v>
      </c>
      <c r="E23" s="9">
        <v>11296788.33</v>
      </c>
      <c r="F23" s="9">
        <v>8500</v>
      </c>
      <c r="G23" s="9">
        <v>0</v>
      </c>
      <c r="H23" s="9">
        <v>355739.89</v>
      </c>
      <c r="I23" s="9">
        <v>8500</v>
      </c>
      <c r="J23" s="9">
        <v>0</v>
      </c>
      <c r="K23" s="9">
        <f>E23-F23</f>
        <v>11288288.33</v>
      </c>
      <c r="L23" s="9">
        <f>D23-F23</f>
        <v>13508513.32</v>
      </c>
      <c r="M23" s="9">
        <f>IF(E23=0,0,(F23/E23)*100)</f>
        <v>7.5242624290190616E-2</v>
      </c>
      <c r="N23" s="9">
        <f>D23-H23</f>
        <v>13161273.43</v>
      </c>
      <c r="O23" s="9">
        <f>E23-H23</f>
        <v>10941048.439999999</v>
      </c>
      <c r="P23" s="9">
        <f>IF(E23=0,0,(H23/E23)*100)</f>
        <v>3.1490356339180874</v>
      </c>
    </row>
    <row r="24" spans="1:16" x14ac:dyDescent="0.2">
      <c r="A24" s="7" t="s">
        <v>51</v>
      </c>
      <c r="B24" s="8" t="s">
        <v>52</v>
      </c>
      <c r="C24" s="9">
        <v>2407680</v>
      </c>
      <c r="D24" s="9">
        <v>2436669.12</v>
      </c>
      <c r="E24" s="9">
        <v>609167.28</v>
      </c>
      <c r="F24" s="9">
        <v>0</v>
      </c>
      <c r="G24" s="9">
        <v>0</v>
      </c>
      <c r="H24" s="9">
        <v>263813.69</v>
      </c>
      <c r="I24" s="9">
        <v>0</v>
      </c>
      <c r="J24" s="9">
        <v>0</v>
      </c>
      <c r="K24" s="9">
        <f>E24-F24</f>
        <v>609167.28</v>
      </c>
      <c r="L24" s="9">
        <f>D24-F24</f>
        <v>2436669.12</v>
      </c>
      <c r="M24" s="9">
        <f>IF(E24=0,0,(F24/E24)*100)</f>
        <v>0</v>
      </c>
      <c r="N24" s="9">
        <f>D24-H24</f>
        <v>2172855.4300000002</v>
      </c>
      <c r="O24" s="9">
        <f>E24-H24</f>
        <v>345353.59</v>
      </c>
      <c r="P24" s="9">
        <f>IF(E24=0,0,(H24/E24)*100)</f>
        <v>43.307265288444249</v>
      </c>
    </row>
    <row r="25" spans="1:16" x14ac:dyDescent="0.2">
      <c r="A25" s="10" t="s">
        <v>26</v>
      </c>
      <c r="B25" s="11" t="s">
        <v>27</v>
      </c>
      <c r="C25" s="12">
        <v>0</v>
      </c>
      <c r="D25" s="12">
        <v>27714.440000000002</v>
      </c>
      <c r="E25" s="12">
        <v>6928.61</v>
      </c>
      <c r="F25" s="12">
        <v>0</v>
      </c>
      <c r="G25" s="12">
        <v>0</v>
      </c>
      <c r="H25" s="12">
        <v>21780</v>
      </c>
      <c r="I25" s="12">
        <v>0</v>
      </c>
      <c r="J25" s="12">
        <v>0</v>
      </c>
      <c r="K25" s="12">
        <f>E25-F25</f>
        <v>6928.61</v>
      </c>
      <c r="L25" s="12">
        <f>D25-F25</f>
        <v>27714.440000000002</v>
      </c>
      <c r="M25" s="12">
        <f>IF(E25=0,0,(F25/E25)*100)</f>
        <v>0</v>
      </c>
      <c r="N25" s="12">
        <f>D25-H25</f>
        <v>5934.4400000000023</v>
      </c>
      <c r="O25" s="12">
        <f>E25-H25</f>
        <v>-14851.39</v>
      </c>
      <c r="P25" s="12">
        <f>IF(E25=0,0,(H25/E25)*100)</f>
        <v>314.34876548109941</v>
      </c>
    </row>
    <row r="26" spans="1:16" x14ac:dyDescent="0.2">
      <c r="A26" s="10" t="s">
        <v>53</v>
      </c>
      <c r="B26" s="11" t="s">
        <v>54</v>
      </c>
      <c r="C26" s="12">
        <v>2407680</v>
      </c>
      <c r="D26" s="12">
        <v>2407680</v>
      </c>
      <c r="E26" s="12">
        <v>601920</v>
      </c>
      <c r="F26" s="12">
        <v>0</v>
      </c>
      <c r="G26" s="12">
        <v>0</v>
      </c>
      <c r="H26" s="12">
        <v>240759.01</v>
      </c>
      <c r="I26" s="12">
        <v>0</v>
      </c>
      <c r="J26" s="12">
        <v>0</v>
      </c>
      <c r="K26" s="12">
        <f>E26-F26</f>
        <v>601920</v>
      </c>
      <c r="L26" s="12">
        <f>D26-F26</f>
        <v>2407680</v>
      </c>
      <c r="M26" s="12">
        <f>IF(E26=0,0,(F26/E26)*100)</f>
        <v>0</v>
      </c>
      <c r="N26" s="12">
        <f>D26-H26</f>
        <v>2166920.9900000002</v>
      </c>
      <c r="O26" s="12">
        <f>E26-H26</f>
        <v>361160.99</v>
      </c>
      <c r="P26" s="12">
        <f>IF(E26=0,0,(H26/E26)*100)</f>
        <v>39.998506446039343</v>
      </c>
    </row>
    <row r="27" spans="1:16" x14ac:dyDescent="0.2">
      <c r="A27" s="10" t="s">
        <v>55</v>
      </c>
      <c r="B27" s="11" t="s">
        <v>56</v>
      </c>
      <c r="C27" s="12">
        <v>0</v>
      </c>
      <c r="D27" s="12">
        <v>1274.6799999999998</v>
      </c>
      <c r="E27" s="12">
        <v>318.66999999999996</v>
      </c>
      <c r="F27" s="12">
        <v>0</v>
      </c>
      <c r="G27" s="12">
        <v>0</v>
      </c>
      <c r="H27" s="12">
        <v>1274.68</v>
      </c>
      <c r="I27" s="12">
        <v>0</v>
      </c>
      <c r="J27" s="12">
        <v>0</v>
      </c>
      <c r="K27" s="12">
        <f>E27-F27</f>
        <v>318.66999999999996</v>
      </c>
      <c r="L27" s="12">
        <f>D27-F27</f>
        <v>1274.6799999999998</v>
      </c>
      <c r="M27" s="12">
        <f>IF(E27=0,0,(F27/E27)*100)</f>
        <v>0</v>
      </c>
      <c r="N27" s="12">
        <f>D27-H27</f>
        <v>0</v>
      </c>
      <c r="O27" s="12">
        <f>E27-H27</f>
        <v>-956.0100000000001</v>
      </c>
      <c r="P27" s="12">
        <f>IF(E27=0,0,(H27/E27)*100)</f>
        <v>400.00000000000011</v>
      </c>
    </row>
    <row r="28" spans="1:16" ht="38.25" x14ac:dyDescent="0.2">
      <c r="A28" s="7" t="s">
        <v>57</v>
      </c>
      <c r="B28" s="8" t="s">
        <v>58</v>
      </c>
      <c r="C28" s="9">
        <v>108905</v>
      </c>
      <c r="D28" s="9">
        <v>414942.16</v>
      </c>
      <c r="E28" s="9">
        <v>299825.03999999998</v>
      </c>
      <c r="F28" s="9">
        <v>8500</v>
      </c>
      <c r="G28" s="9">
        <v>0</v>
      </c>
      <c r="H28" s="9">
        <v>18544.16</v>
      </c>
      <c r="I28" s="9">
        <v>8500</v>
      </c>
      <c r="J28" s="9">
        <v>0</v>
      </c>
      <c r="K28" s="9">
        <f>E28-F28</f>
        <v>291325.03999999998</v>
      </c>
      <c r="L28" s="9">
        <f>D28-F28</f>
        <v>406442.16</v>
      </c>
      <c r="M28" s="9">
        <f>IF(E28=0,0,(F28/E28)*100)</f>
        <v>2.8349866975753595</v>
      </c>
      <c r="N28" s="9">
        <f>D28-H28</f>
        <v>396398</v>
      </c>
      <c r="O28" s="9">
        <f>E28-H28</f>
        <v>281280.88</v>
      </c>
      <c r="P28" s="9">
        <f>IF(E28=0,0,(H28/E28)*100)</f>
        <v>6.184993755024597</v>
      </c>
    </row>
    <row r="29" spans="1:16" x14ac:dyDescent="0.2">
      <c r="A29" s="10" t="s">
        <v>26</v>
      </c>
      <c r="B29" s="11" t="s">
        <v>27</v>
      </c>
      <c r="C29" s="12">
        <v>17284</v>
      </c>
      <c r="D29" s="12">
        <v>27905.52</v>
      </c>
      <c r="E29" s="12">
        <v>6976.38</v>
      </c>
      <c r="F29" s="12">
        <v>0</v>
      </c>
      <c r="G29" s="12">
        <v>0</v>
      </c>
      <c r="H29" s="12">
        <v>15121.52</v>
      </c>
      <c r="I29" s="12">
        <v>0</v>
      </c>
      <c r="J29" s="12">
        <v>0</v>
      </c>
      <c r="K29" s="12">
        <f>E29-F29</f>
        <v>6976.38</v>
      </c>
      <c r="L29" s="12">
        <f>D29-F29</f>
        <v>27905.52</v>
      </c>
      <c r="M29" s="12">
        <f>IF(E29=0,0,(F29/E29)*100)</f>
        <v>0</v>
      </c>
      <c r="N29" s="12">
        <f>D29-H29</f>
        <v>12784</v>
      </c>
      <c r="O29" s="12">
        <f>E29-H29</f>
        <v>-8145.14</v>
      </c>
      <c r="P29" s="12">
        <f>IF(E29=0,0,(H29/E29)*100)</f>
        <v>216.75310117854818</v>
      </c>
    </row>
    <row r="30" spans="1:16" x14ac:dyDescent="0.2">
      <c r="A30" s="10" t="s">
        <v>59</v>
      </c>
      <c r="B30" s="11" t="s">
        <v>60</v>
      </c>
      <c r="C30" s="12">
        <v>0</v>
      </c>
      <c r="D30" s="12">
        <v>1650</v>
      </c>
      <c r="E30" s="12">
        <v>412.5</v>
      </c>
      <c r="F30" s="12">
        <v>0</v>
      </c>
      <c r="G30" s="12">
        <v>0</v>
      </c>
      <c r="H30" s="12">
        <v>1650</v>
      </c>
      <c r="I30" s="12">
        <v>0</v>
      </c>
      <c r="J30" s="12">
        <v>0</v>
      </c>
      <c r="K30" s="12">
        <f>E30-F30</f>
        <v>412.5</v>
      </c>
      <c r="L30" s="12">
        <f>D30-F30</f>
        <v>1650</v>
      </c>
      <c r="M30" s="12">
        <f>IF(E30=0,0,(F30/E30)*100)</f>
        <v>0</v>
      </c>
      <c r="N30" s="12">
        <f>D30-H30</f>
        <v>0</v>
      </c>
      <c r="O30" s="12">
        <f>E30-H30</f>
        <v>-1237.5</v>
      </c>
      <c r="P30" s="12">
        <f>IF(E30=0,0,(H30/E30)*100)</f>
        <v>400</v>
      </c>
    </row>
    <row r="31" spans="1:16" x14ac:dyDescent="0.2">
      <c r="A31" s="10" t="s">
        <v>55</v>
      </c>
      <c r="B31" s="11" t="s">
        <v>56</v>
      </c>
      <c r="C31" s="12">
        <v>0</v>
      </c>
      <c r="D31" s="12">
        <v>1004.64</v>
      </c>
      <c r="E31" s="12">
        <v>251.16</v>
      </c>
      <c r="F31" s="12">
        <v>0</v>
      </c>
      <c r="G31" s="12">
        <v>0</v>
      </c>
      <c r="H31" s="12">
        <v>1004.64</v>
      </c>
      <c r="I31" s="12">
        <v>0</v>
      </c>
      <c r="J31" s="12">
        <v>0</v>
      </c>
      <c r="K31" s="12">
        <f>E31-F31</f>
        <v>251.16</v>
      </c>
      <c r="L31" s="12">
        <f>D31-F31</f>
        <v>1004.64</v>
      </c>
      <c r="M31" s="12">
        <f>IF(E31=0,0,(F31/E31)*100)</f>
        <v>0</v>
      </c>
      <c r="N31" s="12">
        <f>D31-H31</f>
        <v>0</v>
      </c>
      <c r="O31" s="12">
        <f>E31-H31</f>
        <v>-753.48</v>
      </c>
      <c r="P31" s="12">
        <f>IF(E31=0,0,(H31/E31)*100)</f>
        <v>400</v>
      </c>
    </row>
    <row r="32" spans="1:16" ht="25.5" x14ac:dyDescent="0.2">
      <c r="A32" s="10" t="s">
        <v>30</v>
      </c>
      <c r="B32" s="11" t="s">
        <v>31</v>
      </c>
      <c r="C32" s="12">
        <v>91621</v>
      </c>
      <c r="D32" s="12">
        <v>384382</v>
      </c>
      <c r="E32" s="12">
        <v>292185</v>
      </c>
      <c r="F32" s="12">
        <v>8500</v>
      </c>
      <c r="G32" s="12">
        <v>0</v>
      </c>
      <c r="H32" s="12">
        <v>768</v>
      </c>
      <c r="I32" s="12">
        <v>8500</v>
      </c>
      <c r="J32" s="12">
        <v>0</v>
      </c>
      <c r="K32" s="12">
        <f>E32-F32</f>
        <v>283685</v>
      </c>
      <c r="L32" s="12">
        <f>D32-F32</f>
        <v>375882</v>
      </c>
      <c r="M32" s="12">
        <f>IF(E32=0,0,(F32/E32)*100)</f>
        <v>2.9091157999212824</v>
      </c>
      <c r="N32" s="12">
        <f>D32-H32</f>
        <v>383614</v>
      </c>
      <c r="O32" s="12">
        <f>E32-H32</f>
        <v>291417</v>
      </c>
      <c r="P32" s="12">
        <f>IF(E32=0,0,(H32/E32)*100)</f>
        <v>0.26284716874582886</v>
      </c>
    </row>
    <row r="33" spans="1:16" ht="25.5" x14ac:dyDescent="0.2">
      <c r="A33" s="7" t="s">
        <v>61</v>
      </c>
      <c r="B33" s="8" t="s">
        <v>62</v>
      </c>
      <c r="C33" s="9">
        <v>0</v>
      </c>
      <c r="D33" s="9">
        <v>35421.599999999999</v>
      </c>
      <c r="E33" s="9">
        <v>8855.4</v>
      </c>
      <c r="F33" s="9">
        <v>0</v>
      </c>
      <c r="G33" s="9">
        <v>0</v>
      </c>
      <c r="H33" s="9">
        <v>31995.599999999999</v>
      </c>
      <c r="I33" s="9">
        <v>0</v>
      </c>
      <c r="J33" s="9">
        <v>0</v>
      </c>
      <c r="K33" s="9">
        <f>E33-F33</f>
        <v>8855.4</v>
      </c>
      <c r="L33" s="9">
        <f>D33-F33</f>
        <v>35421.599999999999</v>
      </c>
      <c r="M33" s="9">
        <f>IF(E33=0,0,(F33/E33)*100)</f>
        <v>0</v>
      </c>
      <c r="N33" s="9">
        <f>D33-H33</f>
        <v>3426</v>
      </c>
      <c r="O33" s="9">
        <f>E33-H33</f>
        <v>-23140.199999999997</v>
      </c>
      <c r="P33" s="9">
        <f>IF(E33=0,0,(H33/E33)*100)</f>
        <v>361.31174198793957</v>
      </c>
    </row>
    <row r="34" spans="1:16" x14ac:dyDescent="0.2">
      <c r="A34" s="10" t="s">
        <v>26</v>
      </c>
      <c r="B34" s="11" t="s">
        <v>27</v>
      </c>
      <c r="C34" s="12">
        <v>0</v>
      </c>
      <c r="D34" s="12">
        <v>35421.599999999999</v>
      </c>
      <c r="E34" s="12">
        <v>8855.4</v>
      </c>
      <c r="F34" s="12">
        <v>0</v>
      </c>
      <c r="G34" s="12">
        <v>0</v>
      </c>
      <c r="H34" s="12">
        <v>31995.599999999999</v>
      </c>
      <c r="I34" s="12">
        <v>0</v>
      </c>
      <c r="J34" s="12">
        <v>0</v>
      </c>
      <c r="K34" s="12">
        <f>E34-F34</f>
        <v>8855.4</v>
      </c>
      <c r="L34" s="12">
        <f>D34-F34</f>
        <v>35421.599999999999</v>
      </c>
      <c r="M34" s="12">
        <f>IF(E34=0,0,(F34/E34)*100)</f>
        <v>0</v>
      </c>
      <c r="N34" s="12">
        <f>D34-H34</f>
        <v>3426</v>
      </c>
      <c r="O34" s="12">
        <f>E34-H34</f>
        <v>-23140.199999999997</v>
      </c>
      <c r="P34" s="12">
        <f>IF(E34=0,0,(H34/E34)*100)</f>
        <v>361.31174198793957</v>
      </c>
    </row>
    <row r="35" spans="1:16" ht="25.5" x14ac:dyDescent="0.2">
      <c r="A35" s="7" t="s">
        <v>63</v>
      </c>
      <c r="B35" s="8" t="s">
        <v>64</v>
      </c>
      <c r="C35" s="9">
        <v>0</v>
      </c>
      <c r="D35" s="9">
        <v>40263.24</v>
      </c>
      <c r="E35" s="9">
        <v>10065.81</v>
      </c>
      <c r="F35" s="9">
        <v>0</v>
      </c>
      <c r="G35" s="9">
        <v>0</v>
      </c>
      <c r="H35" s="9">
        <v>40263.24</v>
      </c>
      <c r="I35" s="9">
        <v>0</v>
      </c>
      <c r="J35" s="9">
        <v>0</v>
      </c>
      <c r="K35" s="9">
        <f>E35-F35</f>
        <v>10065.81</v>
      </c>
      <c r="L35" s="9">
        <f>D35-F35</f>
        <v>40263.24</v>
      </c>
      <c r="M35" s="9">
        <f>IF(E35=0,0,(F35/E35)*100)</f>
        <v>0</v>
      </c>
      <c r="N35" s="9">
        <f>D35-H35</f>
        <v>0</v>
      </c>
      <c r="O35" s="9">
        <f>E35-H35</f>
        <v>-30197.43</v>
      </c>
      <c r="P35" s="9">
        <f>IF(E35=0,0,(H35/E35)*100)</f>
        <v>400</v>
      </c>
    </row>
    <row r="36" spans="1:16" x14ac:dyDescent="0.2">
      <c r="A36" s="10" t="s">
        <v>26</v>
      </c>
      <c r="B36" s="11" t="s">
        <v>27</v>
      </c>
      <c r="C36" s="12">
        <v>0</v>
      </c>
      <c r="D36" s="12">
        <v>24263.239999999998</v>
      </c>
      <c r="E36" s="12">
        <v>6065.8099999999995</v>
      </c>
      <c r="F36" s="12">
        <v>0</v>
      </c>
      <c r="G36" s="12">
        <v>0</v>
      </c>
      <c r="H36" s="12">
        <v>24263.239999999998</v>
      </c>
      <c r="I36" s="12">
        <v>0</v>
      </c>
      <c r="J36" s="12">
        <v>0</v>
      </c>
      <c r="K36" s="12">
        <f>E36-F36</f>
        <v>6065.8099999999995</v>
      </c>
      <c r="L36" s="12">
        <f>D36-F36</f>
        <v>24263.239999999998</v>
      </c>
      <c r="M36" s="12">
        <f>IF(E36=0,0,(F36/E36)*100)</f>
        <v>0</v>
      </c>
      <c r="N36" s="12">
        <f>D36-H36</f>
        <v>0</v>
      </c>
      <c r="O36" s="12">
        <f>E36-H36</f>
        <v>-18197.43</v>
      </c>
      <c r="P36" s="12">
        <f>IF(E36=0,0,(H36/E36)*100)</f>
        <v>400</v>
      </c>
    </row>
    <row r="37" spans="1:16" ht="25.5" x14ac:dyDescent="0.2">
      <c r="A37" s="10" t="s">
        <v>30</v>
      </c>
      <c r="B37" s="11" t="s">
        <v>31</v>
      </c>
      <c r="C37" s="12">
        <v>0</v>
      </c>
      <c r="D37" s="12">
        <v>16000</v>
      </c>
      <c r="E37" s="12">
        <v>4000</v>
      </c>
      <c r="F37" s="12">
        <v>0</v>
      </c>
      <c r="G37" s="12">
        <v>0</v>
      </c>
      <c r="H37" s="12">
        <v>16000</v>
      </c>
      <c r="I37" s="12">
        <v>0</v>
      </c>
      <c r="J37" s="12">
        <v>0</v>
      </c>
      <c r="K37" s="12">
        <f>E37-F37</f>
        <v>4000</v>
      </c>
      <c r="L37" s="12">
        <f>D37-F37</f>
        <v>16000</v>
      </c>
      <c r="M37" s="12">
        <f>IF(E37=0,0,(F37/E37)*100)</f>
        <v>0</v>
      </c>
      <c r="N37" s="12">
        <f>D37-H37</f>
        <v>0</v>
      </c>
      <c r="O37" s="12">
        <f>E37-H37</f>
        <v>-12000</v>
      </c>
      <c r="P37" s="12">
        <f>IF(E37=0,0,(H37/E37)*100)</f>
        <v>400</v>
      </c>
    </row>
    <row r="38" spans="1:16" x14ac:dyDescent="0.2">
      <c r="A38" s="7" t="s">
        <v>65</v>
      </c>
      <c r="B38" s="8" t="s">
        <v>66</v>
      </c>
      <c r="C38" s="9">
        <v>3426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f>E38-F38</f>
        <v>0</v>
      </c>
      <c r="L38" s="9">
        <f>D38-F38</f>
        <v>0</v>
      </c>
      <c r="M38" s="9">
        <f>IF(E38=0,0,(F38/E38)*100)</f>
        <v>0</v>
      </c>
      <c r="N38" s="9">
        <f>D38-H38</f>
        <v>0</v>
      </c>
      <c r="O38" s="9">
        <f>E38-H38</f>
        <v>0</v>
      </c>
      <c r="P38" s="9">
        <f>IF(E38=0,0,(H38/E38)*100)</f>
        <v>0</v>
      </c>
    </row>
    <row r="39" spans="1:16" x14ac:dyDescent="0.2">
      <c r="A39" s="10" t="s">
        <v>26</v>
      </c>
      <c r="B39" s="11" t="s">
        <v>27</v>
      </c>
      <c r="C39" s="12">
        <v>3426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f>E39-F39</f>
        <v>0</v>
      </c>
      <c r="L39" s="12">
        <f>D39-F39</f>
        <v>0</v>
      </c>
      <c r="M39" s="12">
        <f>IF(E39=0,0,(F39/E39)*100)</f>
        <v>0</v>
      </c>
      <c r="N39" s="12">
        <f>D39-H39</f>
        <v>0</v>
      </c>
      <c r="O39" s="12">
        <f>E39-H39</f>
        <v>0</v>
      </c>
      <c r="P39" s="12">
        <f>IF(E39=0,0,(H39/E39)*100)</f>
        <v>0</v>
      </c>
    </row>
    <row r="40" spans="1:16" ht="25.5" x14ac:dyDescent="0.2">
      <c r="A40" s="7" t="s">
        <v>67</v>
      </c>
      <c r="B40" s="8" t="s">
        <v>68</v>
      </c>
      <c r="C40" s="9">
        <v>0</v>
      </c>
      <c r="D40" s="9">
        <v>1123.2</v>
      </c>
      <c r="E40" s="9">
        <v>280.8</v>
      </c>
      <c r="F40" s="9">
        <v>0</v>
      </c>
      <c r="G40" s="9">
        <v>0</v>
      </c>
      <c r="H40" s="9">
        <v>1123.2</v>
      </c>
      <c r="I40" s="9">
        <v>0</v>
      </c>
      <c r="J40" s="9">
        <v>0</v>
      </c>
      <c r="K40" s="9">
        <f>E40-F40</f>
        <v>280.8</v>
      </c>
      <c r="L40" s="9">
        <f>D40-F40</f>
        <v>1123.2</v>
      </c>
      <c r="M40" s="9">
        <f>IF(E40=0,0,(F40/E40)*100)</f>
        <v>0</v>
      </c>
      <c r="N40" s="9">
        <f>D40-H40</f>
        <v>0</v>
      </c>
      <c r="O40" s="9">
        <f>E40-H40</f>
        <v>-842.40000000000009</v>
      </c>
      <c r="P40" s="9">
        <f>IF(E40=0,0,(H40/E40)*100)</f>
        <v>400</v>
      </c>
    </row>
    <row r="41" spans="1:16" x14ac:dyDescent="0.2">
      <c r="A41" s="10" t="s">
        <v>26</v>
      </c>
      <c r="B41" s="11" t="s">
        <v>27</v>
      </c>
      <c r="C41" s="12">
        <v>0</v>
      </c>
      <c r="D41" s="12">
        <v>1123.2</v>
      </c>
      <c r="E41" s="12">
        <v>280.8</v>
      </c>
      <c r="F41" s="12">
        <v>0</v>
      </c>
      <c r="G41" s="12">
        <v>0</v>
      </c>
      <c r="H41" s="12">
        <v>1123.2</v>
      </c>
      <c r="I41" s="12">
        <v>0</v>
      </c>
      <c r="J41" s="12">
        <v>0</v>
      </c>
      <c r="K41" s="12">
        <f>E41-F41</f>
        <v>280.8</v>
      </c>
      <c r="L41" s="12">
        <f>D41-F41</f>
        <v>1123.2</v>
      </c>
      <c r="M41" s="12">
        <f>IF(E41=0,0,(F41/E41)*100)</f>
        <v>0</v>
      </c>
      <c r="N41" s="12">
        <f>D41-H41</f>
        <v>0</v>
      </c>
      <c r="O41" s="12">
        <f>E41-H41</f>
        <v>-842.40000000000009</v>
      </c>
      <c r="P41" s="12">
        <f>IF(E41=0,0,(H41/E41)*100)</f>
        <v>400</v>
      </c>
    </row>
    <row r="42" spans="1:16" x14ac:dyDescent="0.2">
      <c r="A42" s="7" t="s">
        <v>69</v>
      </c>
      <c r="B42" s="8" t="s">
        <v>70</v>
      </c>
      <c r="C42" s="9">
        <v>0</v>
      </c>
      <c r="D42" s="9">
        <v>3470179</v>
      </c>
      <c r="E42" s="9">
        <v>3250179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f>E42-F42</f>
        <v>3250179</v>
      </c>
      <c r="L42" s="9">
        <f>D42-F42</f>
        <v>3470179</v>
      </c>
      <c r="M42" s="9">
        <f>IF(E42=0,0,(F42/E42)*100)</f>
        <v>0</v>
      </c>
      <c r="N42" s="9">
        <f>D42-H42</f>
        <v>3470179</v>
      </c>
      <c r="O42" s="9">
        <f>E42-H42</f>
        <v>3250179</v>
      </c>
      <c r="P42" s="9">
        <f>IF(E42=0,0,(H42/E42)*100)</f>
        <v>0</v>
      </c>
    </row>
    <row r="43" spans="1:16" x14ac:dyDescent="0.2">
      <c r="A43" s="10" t="s">
        <v>47</v>
      </c>
      <c r="B43" s="11" t="s">
        <v>48</v>
      </c>
      <c r="C43" s="12">
        <v>0</v>
      </c>
      <c r="D43" s="12">
        <v>1432124</v>
      </c>
      <c r="E43" s="12">
        <v>1432124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f>E43-F43</f>
        <v>1432124</v>
      </c>
      <c r="L43" s="12">
        <f>D43-F43</f>
        <v>1432124</v>
      </c>
      <c r="M43" s="12">
        <f>IF(E43=0,0,(F43/E43)*100)</f>
        <v>0</v>
      </c>
      <c r="N43" s="12">
        <f>D43-H43</f>
        <v>1432124</v>
      </c>
      <c r="O43" s="12">
        <f>E43-H43</f>
        <v>1432124</v>
      </c>
      <c r="P43" s="12">
        <f>IF(E43=0,0,(H43/E43)*100)</f>
        <v>0</v>
      </c>
    </row>
    <row r="44" spans="1:16" x14ac:dyDescent="0.2">
      <c r="A44" s="10" t="s">
        <v>71</v>
      </c>
      <c r="B44" s="11" t="s">
        <v>72</v>
      </c>
      <c r="C44" s="12">
        <v>0</v>
      </c>
      <c r="D44" s="12">
        <v>2038055</v>
      </c>
      <c r="E44" s="12">
        <v>1818055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f>E44-F44</f>
        <v>1818055</v>
      </c>
      <c r="L44" s="12">
        <f>D44-F44</f>
        <v>2038055</v>
      </c>
      <c r="M44" s="12">
        <f>IF(E44=0,0,(F44/E44)*100)</f>
        <v>0</v>
      </c>
      <c r="N44" s="12">
        <f>D44-H44</f>
        <v>2038055</v>
      </c>
      <c r="O44" s="12">
        <f>E44-H44</f>
        <v>1818055</v>
      </c>
      <c r="P44" s="12">
        <f>IF(E44=0,0,(H44/E44)*100)</f>
        <v>0</v>
      </c>
    </row>
    <row r="45" spans="1:16" ht="25.5" x14ac:dyDescent="0.2">
      <c r="A45" s="7" t="s">
        <v>73</v>
      </c>
      <c r="B45" s="8" t="s">
        <v>74</v>
      </c>
      <c r="C45" s="9">
        <v>0</v>
      </c>
      <c r="D45" s="9">
        <v>7118415</v>
      </c>
      <c r="E45" s="9">
        <v>7118415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f>E45-F45</f>
        <v>7118415</v>
      </c>
      <c r="L45" s="9">
        <f>D45-F45</f>
        <v>7118415</v>
      </c>
      <c r="M45" s="9">
        <f>IF(E45=0,0,(F45/E45)*100)</f>
        <v>0</v>
      </c>
      <c r="N45" s="9">
        <f>D45-H45</f>
        <v>7118415</v>
      </c>
      <c r="O45" s="9">
        <f>E45-H45</f>
        <v>7118415</v>
      </c>
      <c r="P45" s="9">
        <f>IF(E45=0,0,(H45/E45)*100)</f>
        <v>0</v>
      </c>
    </row>
    <row r="46" spans="1:16" x14ac:dyDescent="0.2">
      <c r="A46" s="10" t="s">
        <v>47</v>
      </c>
      <c r="B46" s="11" t="s">
        <v>48</v>
      </c>
      <c r="C46" s="12">
        <v>0</v>
      </c>
      <c r="D46" s="12">
        <v>1033605</v>
      </c>
      <c r="E46" s="12">
        <v>1033605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f>E46-F46</f>
        <v>1033605</v>
      </c>
      <c r="L46" s="12">
        <f>D46-F46</f>
        <v>1033605</v>
      </c>
      <c r="M46" s="12">
        <f>IF(E46=0,0,(F46/E46)*100)</f>
        <v>0</v>
      </c>
      <c r="N46" s="12">
        <f>D46-H46</f>
        <v>1033605</v>
      </c>
      <c r="O46" s="12">
        <f>E46-H46</f>
        <v>1033605</v>
      </c>
      <c r="P46" s="12">
        <f>IF(E46=0,0,(H46/E46)*100)</f>
        <v>0</v>
      </c>
    </row>
    <row r="47" spans="1:16" x14ac:dyDescent="0.2">
      <c r="A47" s="10" t="s">
        <v>71</v>
      </c>
      <c r="B47" s="11" t="s">
        <v>72</v>
      </c>
      <c r="C47" s="12">
        <v>0</v>
      </c>
      <c r="D47" s="12">
        <v>6084810</v>
      </c>
      <c r="E47" s="12">
        <v>6084810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f>E47-F47</f>
        <v>6084810</v>
      </c>
      <c r="L47" s="12">
        <f>D47-F47</f>
        <v>6084810</v>
      </c>
      <c r="M47" s="12">
        <f>IF(E47=0,0,(F47/E47)*100)</f>
        <v>0</v>
      </c>
      <c r="N47" s="12">
        <f>D47-H47</f>
        <v>6084810</v>
      </c>
      <c r="O47" s="12">
        <f>E47-H47</f>
        <v>6084810</v>
      </c>
      <c r="P47" s="12">
        <f>IF(E47=0,0,(H47/E47)*100)</f>
        <v>0</v>
      </c>
    </row>
    <row r="48" spans="1:16" x14ac:dyDescent="0.2">
      <c r="A48" s="7" t="s">
        <v>75</v>
      </c>
      <c r="B48" s="8"/>
      <c r="C48" s="9">
        <v>4324</v>
      </c>
      <c r="D48" s="9">
        <v>4324</v>
      </c>
      <c r="E48" s="9">
        <v>1081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f>E48-F48</f>
        <v>1081</v>
      </c>
      <c r="L48" s="9">
        <f>D48-F48</f>
        <v>4324</v>
      </c>
      <c r="M48" s="9">
        <f>IF(E48=0,0,(F48/E48)*100)</f>
        <v>0</v>
      </c>
      <c r="N48" s="9">
        <f>D48-H48</f>
        <v>4324</v>
      </c>
      <c r="O48" s="9">
        <f>E48-H48</f>
        <v>1081</v>
      </c>
      <c r="P48" s="9">
        <f>IF(E48=0,0,(H48/E48)*100)</f>
        <v>0</v>
      </c>
    </row>
    <row r="49" spans="1:16" ht="51" x14ac:dyDescent="0.2">
      <c r="A49" s="7" t="s">
        <v>76</v>
      </c>
      <c r="B49" s="8" t="s">
        <v>77</v>
      </c>
      <c r="C49" s="9">
        <v>4324</v>
      </c>
      <c r="D49" s="9">
        <v>4324</v>
      </c>
      <c r="E49" s="9">
        <v>1081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f>E49-F49</f>
        <v>1081</v>
      </c>
      <c r="L49" s="9">
        <f>D49-F49</f>
        <v>4324</v>
      </c>
      <c r="M49" s="9">
        <f>IF(E49=0,0,(F49/E49)*100)</f>
        <v>0</v>
      </c>
      <c r="N49" s="9">
        <f>D49-H49</f>
        <v>4324</v>
      </c>
      <c r="O49" s="9">
        <f>E49-H49</f>
        <v>1081</v>
      </c>
      <c r="P49" s="9">
        <f>IF(E49=0,0,(H49/E49)*100)</f>
        <v>0</v>
      </c>
    </row>
    <row r="50" spans="1:16" x14ac:dyDescent="0.2">
      <c r="A50" s="10" t="s">
        <v>78</v>
      </c>
      <c r="B50" s="11" t="s">
        <v>79</v>
      </c>
      <c r="C50" s="12">
        <v>3544</v>
      </c>
      <c r="D50" s="12">
        <v>3544</v>
      </c>
      <c r="E50" s="12">
        <v>886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f>E50-F50</f>
        <v>886</v>
      </c>
      <c r="L50" s="12">
        <f>D50-F50</f>
        <v>3544</v>
      </c>
      <c r="M50" s="12">
        <f>IF(E50=0,0,(F50/E50)*100)</f>
        <v>0</v>
      </c>
      <c r="N50" s="12">
        <f>D50-H50</f>
        <v>3544</v>
      </c>
      <c r="O50" s="12">
        <f>E50-H50</f>
        <v>886</v>
      </c>
      <c r="P50" s="12">
        <f>IF(E50=0,0,(H50/E50)*100)</f>
        <v>0</v>
      </c>
    </row>
    <row r="51" spans="1:16" x14ac:dyDescent="0.2">
      <c r="A51" s="10" t="s">
        <v>80</v>
      </c>
      <c r="B51" s="11" t="s">
        <v>81</v>
      </c>
      <c r="C51" s="12">
        <v>780</v>
      </c>
      <c r="D51" s="12">
        <v>780</v>
      </c>
      <c r="E51" s="12">
        <v>195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f>E51-F51</f>
        <v>195</v>
      </c>
      <c r="L51" s="12">
        <f>D51-F51</f>
        <v>780</v>
      </c>
      <c r="M51" s="12">
        <f>IF(E51=0,0,(F51/E51)*100)</f>
        <v>0</v>
      </c>
      <c r="N51" s="12">
        <f>D51-H51</f>
        <v>780</v>
      </c>
      <c r="O51" s="12">
        <f>E51-H51</f>
        <v>195</v>
      </c>
      <c r="P51" s="12">
        <f>IF(E51=0,0,(H51/E51)*100)</f>
        <v>0</v>
      </c>
    </row>
    <row r="52" spans="1:16" x14ac:dyDescent="0.2">
      <c r="A52" s="7" t="s">
        <v>82</v>
      </c>
      <c r="B52" s="8"/>
      <c r="C52" s="9">
        <v>233497</v>
      </c>
      <c r="D52" s="9">
        <v>395750.56</v>
      </c>
      <c r="E52" s="9">
        <v>98937.64</v>
      </c>
      <c r="F52" s="9">
        <v>0</v>
      </c>
      <c r="G52" s="9">
        <v>0</v>
      </c>
      <c r="H52" s="9">
        <v>192960.08000000002</v>
      </c>
      <c r="I52" s="9">
        <v>0</v>
      </c>
      <c r="J52" s="9">
        <v>324.05</v>
      </c>
      <c r="K52" s="9">
        <f>E52-F52</f>
        <v>98937.64</v>
      </c>
      <c r="L52" s="9">
        <f>D52-F52</f>
        <v>395750.56</v>
      </c>
      <c r="M52" s="9">
        <f>IF(E52=0,0,(F52/E52)*100)</f>
        <v>0</v>
      </c>
      <c r="N52" s="9">
        <f>D52-H52</f>
        <v>202790.47999999998</v>
      </c>
      <c r="O52" s="9">
        <f>E52-H52</f>
        <v>-94022.440000000017</v>
      </c>
      <c r="P52" s="9">
        <f>IF(E52=0,0,(H52/E52)*100)</f>
        <v>195.03202219094777</v>
      </c>
    </row>
    <row r="53" spans="1:16" x14ac:dyDescent="0.2">
      <c r="A53" s="7" t="s">
        <v>83</v>
      </c>
      <c r="B53" s="8" t="s">
        <v>84</v>
      </c>
      <c r="C53" s="9">
        <v>219420</v>
      </c>
      <c r="D53" s="9">
        <v>219420</v>
      </c>
      <c r="E53" s="9">
        <v>54855</v>
      </c>
      <c r="F53" s="9">
        <v>0</v>
      </c>
      <c r="G53" s="9">
        <v>0</v>
      </c>
      <c r="H53" s="9">
        <v>40072.300000000003</v>
      </c>
      <c r="I53" s="9">
        <v>0</v>
      </c>
      <c r="J53" s="9">
        <v>89</v>
      </c>
      <c r="K53" s="9">
        <f>E53-F53</f>
        <v>54855</v>
      </c>
      <c r="L53" s="9">
        <f>D53-F53</f>
        <v>219420</v>
      </c>
      <c r="M53" s="9">
        <f>IF(E53=0,0,(F53/E53)*100)</f>
        <v>0</v>
      </c>
      <c r="N53" s="9">
        <f>D53-H53</f>
        <v>179347.7</v>
      </c>
      <c r="O53" s="9">
        <f>E53-H53</f>
        <v>14782.699999999997</v>
      </c>
      <c r="P53" s="9">
        <f>IF(E53=0,0,(H53/E53)*100)</f>
        <v>73.05131710874123</v>
      </c>
    </row>
    <row r="54" spans="1:16" x14ac:dyDescent="0.2">
      <c r="A54" s="10" t="s">
        <v>78</v>
      </c>
      <c r="B54" s="11" t="s">
        <v>79</v>
      </c>
      <c r="C54" s="12">
        <v>142114</v>
      </c>
      <c r="D54" s="12">
        <v>142114</v>
      </c>
      <c r="E54" s="12">
        <v>35528.5</v>
      </c>
      <c r="F54" s="12">
        <v>0</v>
      </c>
      <c r="G54" s="12">
        <v>0</v>
      </c>
      <c r="H54" s="12">
        <v>27967.21</v>
      </c>
      <c r="I54" s="12">
        <v>0</v>
      </c>
      <c r="J54" s="12">
        <v>0</v>
      </c>
      <c r="K54" s="12">
        <f>E54-F54</f>
        <v>35528.5</v>
      </c>
      <c r="L54" s="12">
        <f>D54-F54</f>
        <v>142114</v>
      </c>
      <c r="M54" s="12">
        <f>IF(E54=0,0,(F54/E54)*100)</f>
        <v>0</v>
      </c>
      <c r="N54" s="12">
        <f>D54-H54</f>
        <v>114146.79000000001</v>
      </c>
      <c r="O54" s="12">
        <f>E54-H54</f>
        <v>7561.2900000000009</v>
      </c>
      <c r="P54" s="12">
        <f>IF(E54=0,0,(H54/E54)*100)</f>
        <v>78.717677357614306</v>
      </c>
    </row>
    <row r="55" spans="1:16" x14ac:dyDescent="0.2">
      <c r="A55" s="10" t="s">
        <v>80</v>
      </c>
      <c r="B55" s="11" t="s">
        <v>81</v>
      </c>
      <c r="C55" s="12">
        <v>31265</v>
      </c>
      <c r="D55" s="12">
        <v>31265</v>
      </c>
      <c r="E55" s="12">
        <v>7816.25</v>
      </c>
      <c r="F55" s="12">
        <v>0</v>
      </c>
      <c r="G55" s="12">
        <v>0</v>
      </c>
      <c r="H55" s="12">
        <v>6152.79</v>
      </c>
      <c r="I55" s="12">
        <v>0</v>
      </c>
      <c r="J55" s="12">
        <v>0</v>
      </c>
      <c r="K55" s="12">
        <f>E55-F55</f>
        <v>7816.25</v>
      </c>
      <c r="L55" s="12">
        <f>D55-F55</f>
        <v>31265</v>
      </c>
      <c r="M55" s="12">
        <f>IF(E55=0,0,(F55/E55)*100)</f>
        <v>0</v>
      </c>
      <c r="N55" s="12">
        <f>D55-H55</f>
        <v>25112.21</v>
      </c>
      <c r="O55" s="12">
        <f>E55-H55</f>
        <v>1663.46</v>
      </c>
      <c r="P55" s="12">
        <f>IF(E55=0,0,(H55/E55)*100)</f>
        <v>78.717927394850477</v>
      </c>
    </row>
    <row r="56" spans="1:16" x14ac:dyDescent="0.2">
      <c r="A56" s="10" t="s">
        <v>26</v>
      </c>
      <c r="B56" s="11" t="s">
        <v>27</v>
      </c>
      <c r="C56" s="12">
        <v>10952</v>
      </c>
      <c r="D56" s="12">
        <v>7952</v>
      </c>
      <c r="E56" s="12">
        <v>1988</v>
      </c>
      <c r="F56" s="12">
        <v>0</v>
      </c>
      <c r="G56" s="12">
        <v>0</v>
      </c>
      <c r="H56" s="12">
        <v>4713.5</v>
      </c>
      <c r="I56" s="12">
        <v>0</v>
      </c>
      <c r="J56" s="12">
        <v>0</v>
      </c>
      <c r="K56" s="12">
        <f>E56-F56</f>
        <v>1988</v>
      </c>
      <c r="L56" s="12">
        <f>D56-F56</f>
        <v>7952</v>
      </c>
      <c r="M56" s="12">
        <f>IF(E56=0,0,(F56/E56)*100)</f>
        <v>0</v>
      </c>
      <c r="N56" s="12">
        <f>D56-H56</f>
        <v>3238.5</v>
      </c>
      <c r="O56" s="12">
        <f>E56-H56</f>
        <v>-2725.5</v>
      </c>
      <c r="P56" s="12">
        <f>IF(E56=0,0,(H56/E56)*100)</f>
        <v>237.09758551307849</v>
      </c>
    </row>
    <row r="57" spans="1:16" x14ac:dyDescent="0.2">
      <c r="A57" s="10" t="s">
        <v>85</v>
      </c>
      <c r="B57" s="11" t="s">
        <v>86</v>
      </c>
      <c r="C57" s="12">
        <v>0</v>
      </c>
      <c r="D57" s="12">
        <v>1000</v>
      </c>
      <c r="E57" s="12">
        <v>250</v>
      </c>
      <c r="F57" s="12">
        <v>0</v>
      </c>
      <c r="G57" s="12">
        <v>0</v>
      </c>
      <c r="H57" s="12">
        <v>330</v>
      </c>
      <c r="I57" s="12">
        <v>0</v>
      </c>
      <c r="J57" s="12">
        <v>0</v>
      </c>
      <c r="K57" s="12">
        <f>E57-F57</f>
        <v>250</v>
      </c>
      <c r="L57" s="12">
        <f>D57-F57</f>
        <v>1000</v>
      </c>
      <c r="M57" s="12">
        <f>IF(E57=0,0,(F57/E57)*100)</f>
        <v>0</v>
      </c>
      <c r="N57" s="12">
        <f>D57-H57</f>
        <v>670</v>
      </c>
      <c r="O57" s="12">
        <f>E57-H57</f>
        <v>-80</v>
      </c>
      <c r="P57" s="12">
        <f>IF(E57=0,0,(H57/E57)*100)</f>
        <v>132</v>
      </c>
    </row>
    <row r="58" spans="1:16" x14ac:dyDescent="0.2">
      <c r="A58" s="10" t="s">
        <v>87</v>
      </c>
      <c r="B58" s="11" t="s">
        <v>88</v>
      </c>
      <c r="C58" s="12">
        <v>0</v>
      </c>
      <c r="D58" s="12">
        <v>2000</v>
      </c>
      <c r="E58" s="12">
        <v>500</v>
      </c>
      <c r="F58" s="12">
        <v>0</v>
      </c>
      <c r="G58" s="12">
        <v>0</v>
      </c>
      <c r="H58" s="12">
        <v>908.8</v>
      </c>
      <c r="I58" s="12">
        <v>0</v>
      </c>
      <c r="J58" s="12">
        <v>0</v>
      </c>
      <c r="K58" s="12">
        <f>E58-F58</f>
        <v>500</v>
      </c>
      <c r="L58" s="12">
        <f>D58-F58</f>
        <v>2000</v>
      </c>
      <c r="M58" s="12">
        <f>IF(E58=0,0,(F58/E58)*100)</f>
        <v>0</v>
      </c>
      <c r="N58" s="12">
        <f>D58-H58</f>
        <v>1091.2</v>
      </c>
      <c r="O58" s="12">
        <f>E58-H58</f>
        <v>-408.79999999999995</v>
      </c>
      <c r="P58" s="12">
        <f>IF(E58=0,0,(H58/E58)*100)</f>
        <v>181.76</v>
      </c>
    </row>
    <row r="59" spans="1:16" x14ac:dyDescent="0.2">
      <c r="A59" s="10" t="s">
        <v>89</v>
      </c>
      <c r="B59" s="11" t="s">
        <v>90</v>
      </c>
      <c r="C59" s="12">
        <v>35000</v>
      </c>
      <c r="D59" s="12">
        <v>35000</v>
      </c>
      <c r="E59" s="12">
        <v>8750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f>E59-F59</f>
        <v>8750</v>
      </c>
      <c r="L59" s="12">
        <f>D59-F59</f>
        <v>35000</v>
      </c>
      <c r="M59" s="12">
        <f>IF(E59=0,0,(F59/E59)*100)</f>
        <v>0</v>
      </c>
      <c r="N59" s="12">
        <f>D59-H59</f>
        <v>35000</v>
      </c>
      <c r="O59" s="12">
        <f>E59-H59</f>
        <v>8750</v>
      </c>
      <c r="P59" s="12">
        <f>IF(E59=0,0,(H59/E59)*100)</f>
        <v>0</v>
      </c>
    </row>
    <row r="60" spans="1:16" x14ac:dyDescent="0.2">
      <c r="A60" s="10" t="s">
        <v>91</v>
      </c>
      <c r="B60" s="11" t="s">
        <v>92</v>
      </c>
      <c r="C60" s="12">
        <v>89</v>
      </c>
      <c r="D60" s="12">
        <v>89</v>
      </c>
      <c r="E60" s="12">
        <v>22.25</v>
      </c>
      <c r="F60" s="12">
        <v>0</v>
      </c>
      <c r="G60" s="12">
        <v>0</v>
      </c>
      <c r="H60" s="12">
        <v>0</v>
      </c>
      <c r="I60" s="12">
        <v>0</v>
      </c>
      <c r="J60" s="12">
        <v>89</v>
      </c>
      <c r="K60" s="12">
        <f>E60-F60</f>
        <v>22.25</v>
      </c>
      <c r="L60" s="12">
        <f>D60-F60</f>
        <v>89</v>
      </c>
      <c r="M60" s="12">
        <f>IF(E60=0,0,(F60/E60)*100)</f>
        <v>0</v>
      </c>
      <c r="N60" s="12">
        <f>D60-H60</f>
        <v>89</v>
      </c>
      <c r="O60" s="12">
        <f>E60-H60</f>
        <v>22.25</v>
      </c>
      <c r="P60" s="12">
        <f>IF(E60=0,0,(H60/E60)*100)</f>
        <v>0</v>
      </c>
    </row>
    <row r="61" spans="1:16" x14ac:dyDescent="0.2">
      <c r="A61" s="7" t="s">
        <v>93</v>
      </c>
      <c r="B61" s="8" t="s">
        <v>94</v>
      </c>
      <c r="C61" s="9">
        <v>10000</v>
      </c>
      <c r="D61" s="9">
        <v>102938</v>
      </c>
      <c r="E61" s="9">
        <v>25734.5</v>
      </c>
      <c r="F61" s="9">
        <v>0</v>
      </c>
      <c r="G61" s="9">
        <v>0</v>
      </c>
      <c r="H61" s="9">
        <v>93354.78</v>
      </c>
      <c r="I61" s="9">
        <v>0</v>
      </c>
      <c r="J61" s="9">
        <v>158.49</v>
      </c>
      <c r="K61" s="9">
        <f>E61-F61</f>
        <v>25734.5</v>
      </c>
      <c r="L61" s="9">
        <f>D61-F61</f>
        <v>102938</v>
      </c>
      <c r="M61" s="9">
        <f>IF(E61=0,0,(F61/E61)*100)</f>
        <v>0</v>
      </c>
      <c r="N61" s="9">
        <f>D61-H61</f>
        <v>9583.2200000000012</v>
      </c>
      <c r="O61" s="9">
        <f>E61-H61</f>
        <v>-67620.28</v>
      </c>
      <c r="P61" s="9">
        <f>IF(E61=0,0,(H61/E61)*100)</f>
        <v>362.76119605976413</v>
      </c>
    </row>
    <row r="62" spans="1:16" x14ac:dyDescent="0.2">
      <c r="A62" s="10" t="s">
        <v>26</v>
      </c>
      <c r="B62" s="11" t="s">
        <v>27</v>
      </c>
      <c r="C62" s="12">
        <v>9841</v>
      </c>
      <c r="D62" s="12">
        <v>9291</v>
      </c>
      <c r="E62" s="12">
        <v>2322.75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f>E62-F62</f>
        <v>2322.75</v>
      </c>
      <c r="L62" s="12">
        <f>D62-F62</f>
        <v>9291</v>
      </c>
      <c r="M62" s="12">
        <f>IF(E62=0,0,(F62/E62)*100)</f>
        <v>0</v>
      </c>
      <c r="N62" s="12">
        <f>D62-H62</f>
        <v>9291</v>
      </c>
      <c r="O62" s="12">
        <f>E62-H62</f>
        <v>2322.75</v>
      </c>
      <c r="P62" s="12">
        <f>IF(E62=0,0,(H62/E62)*100)</f>
        <v>0</v>
      </c>
    </row>
    <row r="63" spans="1:16" x14ac:dyDescent="0.2">
      <c r="A63" s="10" t="s">
        <v>85</v>
      </c>
      <c r="B63" s="11" t="s">
        <v>86</v>
      </c>
      <c r="C63" s="12">
        <v>0</v>
      </c>
      <c r="D63" s="12">
        <v>50</v>
      </c>
      <c r="E63" s="12">
        <v>12.5</v>
      </c>
      <c r="F63" s="12">
        <v>0</v>
      </c>
      <c r="G63" s="12">
        <v>0</v>
      </c>
      <c r="H63" s="12">
        <v>45.2</v>
      </c>
      <c r="I63" s="12">
        <v>0</v>
      </c>
      <c r="J63" s="12">
        <v>0</v>
      </c>
      <c r="K63" s="12">
        <f>E63-F63</f>
        <v>12.5</v>
      </c>
      <c r="L63" s="12">
        <f>D63-F63</f>
        <v>50</v>
      </c>
      <c r="M63" s="12">
        <f>IF(E63=0,0,(F63/E63)*100)</f>
        <v>0</v>
      </c>
      <c r="N63" s="12">
        <f>D63-H63</f>
        <v>4.7999999999999972</v>
      </c>
      <c r="O63" s="12">
        <f>E63-H63</f>
        <v>-32.700000000000003</v>
      </c>
      <c r="P63" s="12">
        <f>IF(E63=0,0,(H63/E63)*100)</f>
        <v>361.6</v>
      </c>
    </row>
    <row r="64" spans="1:16" x14ac:dyDescent="0.2">
      <c r="A64" s="10" t="s">
        <v>91</v>
      </c>
      <c r="B64" s="11" t="s">
        <v>92</v>
      </c>
      <c r="C64" s="12">
        <v>159</v>
      </c>
      <c r="D64" s="12">
        <v>159</v>
      </c>
      <c r="E64" s="12">
        <v>39.75</v>
      </c>
      <c r="F64" s="12">
        <v>0</v>
      </c>
      <c r="G64" s="12">
        <v>0</v>
      </c>
      <c r="H64" s="12">
        <v>0</v>
      </c>
      <c r="I64" s="12">
        <v>0</v>
      </c>
      <c r="J64" s="12">
        <v>158.49</v>
      </c>
      <c r="K64" s="12">
        <f>E64-F64</f>
        <v>39.75</v>
      </c>
      <c r="L64" s="12">
        <f>D64-F64</f>
        <v>159</v>
      </c>
      <c r="M64" s="12">
        <f>IF(E64=0,0,(F64/E64)*100)</f>
        <v>0</v>
      </c>
      <c r="N64" s="12">
        <f>D64-H64</f>
        <v>159</v>
      </c>
      <c r="O64" s="12">
        <f>E64-H64</f>
        <v>39.75</v>
      </c>
      <c r="P64" s="12">
        <f>IF(E64=0,0,(H64/E64)*100)</f>
        <v>0</v>
      </c>
    </row>
    <row r="65" spans="1:16" ht="25.5" x14ac:dyDescent="0.2">
      <c r="A65" s="10" t="s">
        <v>30</v>
      </c>
      <c r="B65" s="11" t="s">
        <v>31</v>
      </c>
      <c r="C65" s="12">
        <v>0</v>
      </c>
      <c r="D65" s="12">
        <v>93438</v>
      </c>
      <c r="E65" s="12">
        <v>23359.5</v>
      </c>
      <c r="F65" s="12">
        <v>0</v>
      </c>
      <c r="G65" s="12">
        <v>0</v>
      </c>
      <c r="H65" s="12">
        <v>93309.58</v>
      </c>
      <c r="I65" s="12">
        <v>0</v>
      </c>
      <c r="J65" s="12">
        <v>0</v>
      </c>
      <c r="K65" s="12">
        <f>E65-F65</f>
        <v>23359.5</v>
      </c>
      <c r="L65" s="12">
        <f>D65-F65</f>
        <v>93438</v>
      </c>
      <c r="M65" s="12">
        <f>IF(E65=0,0,(F65/E65)*100)</f>
        <v>0</v>
      </c>
      <c r="N65" s="12">
        <f>D65-H65</f>
        <v>128.41999999999825</v>
      </c>
      <c r="O65" s="12">
        <f>E65-H65</f>
        <v>-69950.080000000002</v>
      </c>
      <c r="P65" s="12">
        <f>IF(E65=0,0,(H65/E65)*100)</f>
        <v>399.45024508230057</v>
      </c>
    </row>
    <row r="66" spans="1:16" ht="25.5" x14ac:dyDescent="0.2">
      <c r="A66" s="7" t="s">
        <v>95</v>
      </c>
      <c r="B66" s="8" t="s">
        <v>96</v>
      </c>
      <c r="C66" s="9">
        <v>4077</v>
      </c>
      <c r="D66" s="9">
        <v>73392.56</v>
      </c>
      <c r="E66" s="9">
        <v>18348.14</v>
      </c>
      <c r="F66" s="9">
        <v>0</v>
      </c>
      <c r="G66" s="9">
        <v>0</v>
      </c>
      <c r="H66" s="9">
        <v>59533</v>
      </c>
      <c r="I66" s="9">
        <v>0</v>
      </c>
      <c r="J66" s="9">
        <v>76.56</v>
      </c>
      <c r="K66" s="9">
        <f>E66-F66</f>
        <v>18348.14</v>
      </c>
      <c r="L66" s="9">
        <f>D66-F66</f>
        <v>73392.56</v>
      </c>
      <c r="M66" s="9">
        <f>IF(E66=0,0,(F66/E66)*100)</f>
        <v>0</v>
      </c>
      <c r="N66" s="9">
        <f>D66-H66</f>
        <v>13859.559999999998</v>
      </c>
      <c r="O66" s="9">
        <f>E66-H66</f>
        <v>-41184.86</v>
      </c>
      <c r="P66" s="9">
        <f>IF(E66=0,0,(H66/E66)*100)</f>
        <v>324.46340610001886</v>
      </c>
    </row>
    <row r="67" spans="1:16" x14ac:dyDescent="0.2">
      <c r="A67" s="10" t="s">
        <v>26</v>
      </c>
      <c r="B67" s="11" t="s">
        <v>27</v>
      </c>
      <c r="C67" s="12">
        <v>4000</v>
      </c>
      <c r="D67" s="12">
        <v>30422.560000000001</v>
      </c>
      <c r="E67" s="12">
        <v>7605.64</v>
      </c>
      <c r="F67" s="12">
        <v>0</v>
      </c>
      <c r="G67" s="12">
        <v>0</v>
      </c>
      <c r="H67" s="12">
        <v>16640</v>
      </c>
      <c r="I67" s="12">
        <v>0</v>
      </c>
      <c r="J67" s="12">
        <v>0</v>
      </c>
      <c r="K67" s="12">
        <f>E67-F67</f>
        <v>7605.64</v>
      </c>
      <c r="L67" s="12">
        <f>D67-F67</f>
        <v>30422.560000000001</v>
      </c>
      <c r="M67" s="12">
        <f>IF(E67=0,0,(F67/E67)*100)</f>
        <v>0</v>
      </c>
      <c r="N67" s="12">
        <f>D67-H67</f>
        <v>13782.560000000001</v>
      </c>
      <c r="O67" s="12">
        <f>E67-H67</f>
        <v>-9034.36</v>
      </c>
      <c r="P67" s="12">
        <f>IF(E67=0,0,(H67/E67)*100)</f>
        <v>218.78500691592029</v>
      </c>
    </row>
    <row r="68" spans="1:16" x14ac:dyDescent="0.2">
      <c r="A68" s="10" t="s">
        <v>91</v>
      </c>
      <c r="B68" s="11" t="s">
        <v>92</v>
      </c>
      <c r="C68" s="12">
        <v>77</v>
      </c>
      <c r="D68" s="12">
        <v>77</v>
      </c>
      <c r="E68" s="12">
        <v>19.25</v>
      </c>
      <c r="F68" s="12">
        <v>0</v>
      </c>
      <c r="G68" s="12">
        <v>0</v>
      </c>
      <c r="H68" s="12">
        <v>0</v>
      </c>
      <c r="I68" s="12">
        <v>0</v>
      </c>
      <c r="J68" s="12">
        <v>76.56</v>
      </c>
      <c r="K68" s="12">
        <f>E68-F68</f>
        <v>19.25</v>
      </c>
      <c r="L68" s="12">
        <f>D68-F68</f>
        <v>77</v>
      </c>
      <c r="M68" s="12">
        <f>IF(E68=0,0,(F68/E68)*100)</f>
        <v>0</v>
      </c>
      <c r="N68" s="12">
        <f>D68-H68</f>
        <v>77</v>
      </c>
      <c r="O68" s="12">
        <f>E68-H68</f>
        <v>19.25</v>
      </c>
      <c r="P68" s="12">
        <f>IF(E68=0,0,(H68/E68)*100)</f>
        <v>0</v>
      </c>
    </row>
    <row r="69" spans="1:16" ht="25.5" x14ac:dyDescent="0.2">
      <c r="A69" s="10" t="s">
        <v>30</v>
      </c>
      <c r="B69" s="11" t="s">
        <v>31</v>
      </c>
      <c r="C69" s="12">
        <v>0</v>
      </c>
      <c r="D69" s="12">
        <v>42893</v>
      </c>
      <c r="E69" s="12">
        <v>10723.25</v>
      </c>
      <c r="F69" s="12">
        <v>0</v>
      </c>
      <c r="G69" s="12">
        <v>0</v>
      </c>
      <c r="H69" s="12">
        <v>42893</v>
      </c>
      <c r="I69" s="12">
        <v>0</v>
      </c>
      <c r="J69" s="12">
        <v>0</v>
      </c>
      <c r="K69" s="12">
        <f>E69-F69</f>
        <v>10723.25</v>
      </c>
      <c r="L69" s="12">
        <f>D69-F69</f>
        <v>42893</v>
      </c>
      <c r="M69" s="12">
        <f>IF(E69=0,0,(F69/E69)*100)</f>
        <v>0</v>
      </c>
      <c r="N69" s="12">
        <f>D69-H69</f>
        <v>0</v>
      </c>
      <c r="O69" s="12">
        <f>E69-H69</f>
        <v>-32169.75</v>
      </c>
      <c r="P69" s="12">
        <f>IF(E69=0,0,(H69/E69)*100)</f>
        <v>400</v>
      </c>
    </row>
    <row r="70" spans="1:16" ht="25.5" x14ac:dyDescent="0.2">
      <c r="A70" s="7" t="s">
        <v>97</v>
      </c>
      <c r="B70" s="8" t="s">
        <v>98</v>
      </c>
      <c r="C70" s="9">
        <v>8879795</v>
      </c>
      <c r="D70" s="9">
        <v>8760715</v>
      </c>
      <c r="E70" s="9">
        <v>3378103.75</v>
      </c>
      <c r="F70" s="9">
        <v>510593</v>
      </c>
      <c r="G70" s="9">
        <v>0</v>
      </c>
      <c r="H70" s="9">
        <v>515682.31</v>
      </c>
      <c r="I70" s="9">
        <v>0</v>
      </c>
      <c r="J70" s="9">
        <v>0</v>
      </c>
      <c r="K70" s="9">
        <f>E70-F70</f>
        <v>2867510.75</v>
      </c>
      <c r="L70" s="9">
        <f>D70-F70</f>
        <v>8250122</v>
      </c>
      <c r="M70" s="9">
        <f>IF(E70=0,0,(F70/E70)*100)</f>
        <v>15.114781480586556</v>
      </c>
      <c r="N70" s="9">
        <f>D70-H70</f>
        <v>8245032.6900000004</v>
      </c>
      <c r="O70" s="9">
        <f>E70-H70</f>
        <v>2862421.44</v>
      </c>
      <c r="P70" s="9">
        <f>IF(E70=0,0,(H70/E70)*100)</f>
        <v>15.265437303398393</v>
      </c>
    </row>
    <row r="71" spans="1:16" x14ac:dyDescent="0.2">
      <c r="A71" s="7" t="s">
        <v>23</v>
      </c>
      <c r="B71" s="8"/>
      <c r="C71" s="9">
        <v>8879795</v>
      </c>
      <c r="D71" s="9">
        <v>8760715</v>
      </c>
      <c r="E71" s="9">
        <v>3378103.75</v>
      </c>
      <c r="F71" s="9">
        <v>510593</v>
      </c>
      <c r="G71" s="9">
        <v>0</v>
      </c>
      <c r="H71" s="9">
        <v>515682.31</v>
      </c>
      <c r="I71" s="9">
        <v>0</v>
      </c>
      <c r="J71" s="9">
        <v>0</v>
      </c>
      <c r="K71" s="9">
        <f>E71-F71</f>
        <v>2867510.75</v>
      </c>
      <c r="L71" s="9">
        <f>D71-F71</f>
        <v>8250122</v>
      </c>
      <c r="M71" s="9">
        <f>IF(E71=0,0,(F71/E71)*100)</f>
        <v>15.114781480586556</v>
      </c>
      <c r="N71" s="9">
        <f>D71-H71</f>
        <v>8245032.6900000004</v>
      </c>
      <c r="O71" s="9">
        <f>E71-H71</f>
        <v>2862421.44</v>
      </c>
      <c r="P71" s="9">
        <f>IF(E71=0,0,(H71/E71)*100)</f>
        <v>15.265437303398393</v>
      </c>
    </row>
    <row r="72" spans="1:16" ht="51" x14ac:dyDescent="0.2">
      <c r="A72" s="7" t="s">
        <v>24</v>
      </c>
      <c r="B72" s="8" t="s">
        <v>25</v>
      </c>
      <c r="C72" s="9">
        <v>110304</v>
      </c>
      <c r="D72" s="9">
        <v>111044</v>
      </c>
      <c r="E72" s="9">
        <v>102761</v>
      </c>
      <c r="F72" s="9">
        <v>57693</v>
      </c>
      <c r="G72" s="9">
        <v>0</v>
      </c>
      <c r="H72" s="9">
        <v>58432.31</v>
      </c>
      <c r="I72" s="9">
        <v>0</v>
      </c>
      <c r="J72" s="9">
        <v>0</v>
      </c>
      <c r="K72" s="9">
        <f>E72-F72</f>
        <v>45068</v>
      </c>
      <c r="L72" s="9">
        <f>D72-F72</f>
        <v>53351</v>
      </c>
      <c r="M72" s="9">
        <f>IF(E72=0,0,(F72/E72)*100)</f>
        <v>56.142894677942024</v>
      </c>
      <c r="N72" s="9">
        <f>D72-H72</f>
        <v>52611.69</v>
      </c>
      <c r="O72" s="9">
        <f>E72-H72</f>
        <v>44328.69</v>
      </c>
      <c r="P72" s="9">
        <f>IF(E72=0,0,(H72/E72)*100)</f>
        <v>56.862340771304289</v>
      </c>
    </row>
    <row r="73" spans="1:16" x14ac:dyDescent="0.2">
      <c r="A73" s="10" t="s">
        <v>26</v>
      </c>
      <c r="B73" s="11" t="s">
        <v>27</v>
      </c>
      <c r="C73" s="12">
        <v>10304</v>
      </c>
      <c r="D73" s="12">
        <v>10304</v>
      </c>
      <c r="E73" s="12">
        <v>2576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f>E73-F73</f>
        <v>2576</v>
      </c>
      <c r="L73" s="12">
        <f>D73-F73</f>
        <v>10304</v>
      </c>
      <c r="M73" s="12">
        <f>IF(E73=0,0,(F73/E73)*100)</f>
        <v>0</v>
      </c>
      <c r="N73" s="12">
        <f>D73-H73</f>
        <v>10304</v>
      </c>
      <c r="O73" s="12">
        <f>E73-H73</f>
        <v>2576</v>
      </c>
      <c r="P73" s="12">
        <f>IF(E73=0,0,(H73/E73)*100)</f>
        <v>0</v>
      </c>
    </row>
    <row r="74" spans="1:16" x14ac:dyDescent="0.2">
      <c r="A74" s="10" t="s">
        <v>55</v>
      </c>
      <c r="B74" s="11" t="s">
        <v>56</v>
      </c>
      <c r="C74" s="12">
        <v>0</v>
      </c>
      <c r="D74" s="12">
        <v>740</v>
      </c>
      <c r="E74" s="12">
        <v>185</v>
      </c>
      <c r="F74" s="12">
        <v>0</v>
      </c>
      <c r="G74" s="12">
        <v>0</v>
      </c>
      <c r="H74" s="12">
        <v>739.31</v>
      </c>
      <c r="I74" s="12">
        <v>0</v>
      </c>
      <c r="J74" s="12">
        <v>0</v>
      </c>
      <c r="K74" s="12">
        <f>E74-F74</f>
        <v>185</v>
      </c>
      <c r="L74" s="12">
        <f>D74-F74</f>
        <v>740</v>
      </c>
      <c r="M74" s="12">
        <f>IF(E74=0,0,(F74/E74)*100)</f>
        <v>0</v>
      </c>
      <c r="N74" s="12">
        <f>D74-H74</f>
        <v>0.69000000000005457</v>
      </c>
      <c r="O74" s="12">
        <f>E74-H74</f>
        <v>-554.30999999999995</v>
      </c>
      <c r="P74" s="12">
        <f>IF(E74=0,0,(H74/E74)*100)</f>
        <v>399.627027027027</v>
      </c>
    </row>
    <row r="75" spans="1:16" ht="25.5" x14ac:dyDescent="0.2">
      <c r="A75" s="10" t="s">
        <v>30</v>
      </c>
      <c r="B75" s="11" t="s">
        <v>31</v>
      </c>
      <c r="C75" s="12">
        <v>100000</v>
      </c>
      <c r="D75" s="12">
        <v>100000</v>
      </c>
      <c r="E75" s="12">
        <v>100000</v>
      </c>
      <c r="F75" s="12">
        <v>57693</v>
      </c>
      <c r="G75" s="12">
        <v>0</v>
      </c>
      <c r="H75" s="12">
        <v>57693</v>
      </c>
      <c r="I75" s="12">
        <v>0</v>
      </c>
      <c r="J75" s="12">
        <v>0</v>
      </c>
      <c r="K75" s="12">
        <f>E75-F75</f>
        <v>42307</v>
      </c>
      <c r="L75" s="12">
        <f>D75-F75</f>
        <v>42307</v>
      </c>
      <c r="M75" s="12">
        <f>IF(E75=0,0,(F75/E75)*100)</f>
        <v>57.693000000000005</v>
      </c>
      <c r="N75" s="12">
        <f>D75-H75</f>
        <v>42307</v>
      </c>
      <c r="O75" s="12">
        <f>E75-H75</f>
        <v>42307</v>
      </c>
      <c r="P75" s="12">
        <f>IF(E75=0,0,(H75/E75)*100)</f>
        <v>57.693000000000005</v>
      </c>
    </row>
    <row r="76" spans="1:16" ht="25.5" x14ac:dyDescent="0.2">
      <c r="A76" s="7" t="s">
        <v>99</v>
      </c>
      <c r="B76" s="8" t="s">
        <v>100</v>
      </c>
      <c r="C76" s="9">
        <v>2261171</v>
      </c>
      <c r="D76" s="9">
        <v>2264411</v>
      </c>
      <c r="E76" s="9">
        <v>646102.75</v>
      </c>
      <c r="F76" s="9">
        <v>0</v>
      </c>
      <c r="G76" s="9">
        <v>0</v>
      </c>
      <c r="H76" s="9">
        <v>4350</v>
      </c>
      <c r="I76" s="9">
        <v>0</v>
      </c>
      <c r="J76" s="9">
        <v>0</v>
      </c>
      <c r="K76" s="9">
        <f>E76-F76</f>
        <v>646102.75</v>
      </c>
      <c r="L76" s="9">
        <f>D76-F76</f>
        <v>2264411</v>
      </c>
      <c r="M76" s="9">
        <f>IF(E76=0,0,(F76/E76)*100)</f>
        <v>0</v>
      </c>
      <c r="N76" s="9">
        <f>D76-H76</f>
        <v>2260061</v>
      </c>
      <c r="O76" s="9">
        <f>E76-H76</f>
        <v>641752.75</v>
      </c>
      <c r="P76" s="9">
        <f>IF(E76=0,0,(H76/E76)*100)</f>
        <v>0.67326752594691797</v>
      </c>
    </row>
    <row r="77" spans="1:16" x14ac:dyDescent="0.2">
      <c r="A77" s="10" t="s">
        <v>78</v>
      </c>
      <c r="B77" s="11" t="s">
        <v>79</v>
      </c>
      <c r="C77" s="12">
        <v>481370</v>
      </c>
      <c r="D77" s="12">
        <v>481370</v>
      </c>
      <c r="E77" s="12">
        <v>120342.5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f>E77-F77</f>
        <v>120342.5</v>
      </c>
      <c r="L77" s="12">
        <f>D77-F77</f>
        <v>481370</v>
      </c>
      <c r="M77" s="12">
        <f>IF(E77=0,0,(F77/E77)*100)</f>
        <v>0</v>
      </c>
      <c r="N77" s="12">
        <f>D77-H77</f>
        <v>481370</v>
      </c>
      <c r="O77" s="12">
        <f>E77-H77</f>
        <v>120342.5</v>
      </c>
      <c r="P77" s="12">
        <f>IF(E77=0,0,(H77/E77)*100)</f>
        <v>0</v>
      </c>
    </row>
    <row r="78" spans="1:16" x14ac:dyDescent="0.2">
      <c r="A78" s="10" t="s">
        <v>80</v>
      </c>
      <c r="B78" s="11" t="s">
        <v>81</v>
      </c>
      <c r="C78" s="12">
        <v>103334</v>
      </c>
      <c r="D78" s="12">
        <v>103334</v>
      </c>
      <c r="E78" s="12">
        <v>25833.5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f>E78-F78</f>
        <v>25833.5</v>
      </c>
      <c r="L78" s="12">
        <f>D78-F78</f>
        <v>103334</v>
      </c>
      <c r="M78" s="12">
        <f>IF(E78=0,0,(F78/E78)*100)</f>
        <v>0</v>
      </c>
      <c r="N78" s="12">
        <f>D78-H78</f>
        <v>103334</v>
      </c>
      <c r="O78" s="12">
        <f>E78-H78</f>
        <v>25833.5</v>
      </c>
      <c r="P78" s="12">
        <f>IF(E78=0,0,(H78/E78)*100)</f>
        <v>0</v>
      </c>
    </row>
    <row r="79" spans="1:16" x14ac:dyDescent="0.2">
      <c r="A79" s="10" t="s">
        <v>26</v>
      </c>
      <c r="B79" s="11" t="s">
        <v>27</v>
      </c>
      <c r="C79" s="12">
        <v>0</v>
      </c>
      <c r="D79" s="12">
        <v>3240</v>
      </c>
      <c r="E79" s="12">
        <v>810</v>
      </c>
      <c r="F79" s="12">
        <v>0</v>
      </c>
      <c r="G79" s="12">
        <v>0</v>
      </c>
      <c r="H79" s="12">
        <v>3240</v>
      </c>
      <c r="I79" s="12">
        <v>0</v>
      </c>
      <c r="J79" s="12">
        <v>0</v>
      </c>
      <c r="K79" s="12">
        <f>E79-F79</f>
        <v>810</v>
      </c>
      <c r="L79" s="12">
        <f>D79-F79</f>
        <v>3240</v>
      </c>
      <c r="M79" s="12">
        <f>IF(E79=0,0,(F79/E79)*100)</f>
        <v>0</v>
      </c>
      <c r="N79" s="12">
        <f>D79-H79</f>
        <v>0</v>
      </c>
      <c r="O79" s="12">
        <f>E79-H79</f>
        <v>-2430</v>
      </c>
      <c r="P79" s="12">
        <f>IF(E79=0,0,(H79/E79)*100)</f>
        <v>400</v>
      </c>
    </row>
    <row r="80" spans="1:16" x14ac:dyDescent="0.2">
      <c r="A80" s="10" t="s">
        <v>85</v>
      </c>
      <c r="B80" s="11" t="s">
        <v>86</v>
      </c>
      <c r="C80" s="12">
        <v>20000</v>
      </c>
      <c r="D80" s="12">
        <v>20000</v>
      </c>
      <c r="E80" s="12">
        <v>5000</v>
      </c>
      <c r="F80" s="12">
        <v>0</v>
      </c>
      <c r="G80" s="12">
        <v>0</v>
      </c>
      <c r="H80" s="12">
        <v>480</v>
      </c>
      <c r="I80" s="12">
        <v>0</v>
      </c>
      <c r="J80" s="12">
        <v>0</v>
      </c>
      <c r="K80" s="12">
        <f>E80-F80</f>
        <v>5000</v>
      </c>
      <c r="L80" s="12">
        <f>D80-F80</f>
        <v>20000</v>
      </c>
      <c r="M80" s="12">
        <f>IF(E80=0,0,(F80/E80)*100)</f>
        <v>0</v>
      </c>
      <c r="N80" s="12">
        <f>D80-H80</f>
        <v>19520</v>
      </c>
      <c r="O80" s="12">
        <f>E80-H80</f>
        <v>4520</v>
      </c>
      <c r="P80" s="12">
        <f>IF(E80=0,0,(H80/E80)*100)</f>
        <v>9.6</v>
      </c>
    </row>
    <row r="81" spans="1:16" x14ac:dyDescent="0.2">
      <c r="A81" s="10" t="s">
        <v>101</v>
      </c>
      <c r="B81" s="11" t="s">
        <v>102</v>
      </c>
      <c r="C81" s="12">
        <v>3930</v>
      </c>
      <c r="D81" s="12">
        <v>3930</v>
      </c>
      <c r="E81" s="12">
        <v>982.5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f>E81-F81</f>
        <v>982.5</v>
      </c>
      <c r="L81" s="12">
        <f>D81-F81</f>
        <v>3930</v>
      </c>
      <c r="M81" s="12">
        <f>IF(E81=0,0,(F81/E81)*100)</f>
        <v>0</v>
      </c>
      <c r="N81" s="12">
        <f>D81-H81</f>
        <v>3930</v>
      </c>
      <c r="O81" s="12">
        <f>E81-H81</f>
        <v>982.5</v>
      </c>
      <c r="P81" s="12">
        <f>IF(E81=0,0,(H81/E81)*100)</f>
        <v>0</v>
      </c>
    </row>
    <row r="82" spans="1:16" x14ac:dyDescent="0.2">
      <c r="A82" s="10" t="s">
        <v>103</v>
      </c>
      <c r="B82" s="11" t="s">
        <v>104</v>
      </c>
      <c r="C82" s="12">
        <v>51537</v>
      </c>
      <c r="D82" s="12">
        <v>51537</v>
      </c>
      <c r="E82" s="12">
        <v>12884.25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f>E82-F82</f>
        <v>12884.25</v>
      </c>
      <c r="L82" s="12">
        <f>D82-F82</f>
        <v>51537</v>
      </c>
      <c r="M82" s="12">
        <f>IF(E82=0,0,(F82/E82)*100)</f>
        <v>0</v>
      </c>
      <c r="N82" s="12">
        <f>D82-H82</f>
        <v>51537</v>
      </c>
      <c r="O82" s="12">
        <f>E82-H82</f>
        <v>12884.25</v>
      </c>
      <c r="P82" s="12">
        <f>IF(E82=0,0,(H82/E82)*100)</f>
        <v>0</v>
      </c>
    </row>
    <row r="83" spans="1:16" x14ac:dyDescent="0.2">
      <c r="A83" s="10" t="s">
        <v>91</v>
      </c>
      <c r="B83" s="11" t="s">
        <v>92</v>
      </c>
      <c r="C83" s="12">
        <v>1000</v>
      </c>
      <c r="D83" s="12">
        <v>1000</v>
      </c>
      <c r="E83" s="12">
        <v>250</v>
      </c>
      <c r="F83" s="12">
        <v>0</v>
      </c>
      <c r="G83" s="12">
        <v>0</v>
      </c>
      <c r="H83" s="12">
        <v>630</v>
      </c>
      <c r="I83" s="12">
        <v>0</v>
      </c>
      <c r="J83" s="12">
        <v>0</v>
      </c>
      <c r="K83" s="12">
        <f>E83-F83</f>
        <v>250</v>
      </c>
      <c r="L83" s="12">
        <f>D83-F83</f>
        <v>1000</v>
      </c>
      <c r="M83" s="12">
        <f>IF(E83=0,0,(F83/E83)*100)</f>
        <v>0</v>
      </c>
      <c r="N83" s="12">
        <f>D83-H83</f>
        <v>370</v>
      </c>
      <c r="O83" s="12">
        <f>E83-H83</f>
        <v>-380</v>
      </c>
      <c r="P83" s="12">
        <f>IF(E83=0,0,(H83/E83)*100)</f>
        <v>252</v>
      </c>
    </row>
    <row r="84" spans="1:16" ht="25.5" x14ac:dyDescent="0.2">
      <c r="A84" s="10" t="s">
        <v>30</v>
      </c>
      <c r="B84" s="11" t="s">
        <v>31</v>
      </c>
      <c r="C84" s="12">
        <v>1600000</v>
      </c>
      <c r="D84" s="12">
        <v>1600000</v>
      </c>
      <c r="E84" s="12">
        <v>480000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f>E84-F84</f>
        <v>480000</v>
      </c>
      <c r="L84" s="12">
        <f>D84-F84</f>
        <v>1600000</v>
      </c>
      <c r="M84" s="12">
        <f>IF(E84=0,0,(F84/E84)*100)</f>
        <v>0</v>
      </c>
      <c r="N84" s="12">
        <f>D84-H84</f>
        <v>1600000</v>
      </c>
      <c r="O84" s="12">
        <f>E84-H84</f>
        <v>480000</v>
      </c>
      <c r="P84" s="12">
        <f>IF(E84=0,0,(H84/E84)*100)</f>
        <v>0</v>
      </c>
    </row>
    <row r="85" spans="1:16" x14ac:dyDescent="0.2">
      <c r="A85" s="7" t="s">
        <v>105</v>
      </c>
      <c r="B85" s="8" t="s">
        <v>106</v>
      </c>
      <c r="C85" s="9">
        <v>822847</v>
      </c>
      <c r="D85" s="9">
        <v>822847</v>
      </c>
      <c r="E85" s="9">
        <v>822847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f>E85-F85</f>
        <v>822847</v>
      </c>
      <c r="L85" s="9">
        <f>D85-F85</f>
        <v>822847</v>
      </c>
      <c r="M85" s="9">
        <f>IF(E85=0,0,(F85/E85)*100)</f>
        <v>0</v>
      </c>
      <c r="N85" s="9">
        <f>D85-H85</f>
        <v>822847</v>
      </c>
      <c r="O85" s="9">
        <f>E85-H85</f>
        <v>822847</v>
      </c>
      <c r="P85" s="9">
        <f>IF(E85=0,0,(H85/E85)*100)</f>
        <v>0</v>
      </c>
    </row>
    <row r="86" spans="1:16" x14ac:dyDescent="0.2">
      <c r="A86" s="10" t="s">
        <v>47</v>
      </c>
      <c r="B86" s="11" t="s">
        <v>48</v>
      </c>
      <c r="C86" s="12">
        <v>822847</v>
      </c>
      <c r="D86" s="12">
        <v>822847</v>
      </c>
      <c r="E86" s="12">
        <v>822847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f>E86-F86</f>
        <v>822847</v>
      </c>
      <c r="L86" s="12">
        <f>D86-F86</f>
        <v>822847</v>
      </c>
      <c r="M86" s="12">
        <f>IF(E86=0,0,(F86/E86)*100)</f>
        <v>0</v>
      </c>
      <c r="N86" s="12">
        <f>D86-H86</f>
        <v>822847</v>
      </c>
      <c r="O86" s="12">
        <f>E86-H86</f>
        <v>822847</v>
      </c>
      <c r="P86" s="12">
        <f>IF(E86=0,0,(H86/E86)*100)</f>
        <v>0</v>
      </c>
    </row>
    <row r="87" spans="1:16" x14ac:dyDescent="0.2">
      <c r="A87" s="7" t="s">
        <v>107</v>
      </c>
      <c r="B87" s="8" t="s">
        <v>108</v>
      </c>
      <c r="C87" s="9">
        <v>360000</v>
      </c>
      <c r="D87" s="9">
        <v>360000</v>
      </c>
      <c r="E87" s="9">
        <v>360000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f>E87-F87</f>
        <v>360000</v>
      </c>
      <c r="L87" s="9">
        <f>D87-F87</f>
        <v>360000</v>
      </c>
      <c r="M87" s="9">
        <f>IF(E87=0,0,(F87/E87)*100)</f>
        <v>0</v>
      </c>
      <c r="N87" s="9">
        <f>D87-H87</f>
        <v>360000</v>
      </c>
      <c r="O87" s="9">
        <f>E87-H87</f>
        <v>360000</v>
      </c>
      <c r="P87" s="9">
        <f>IF(E87=0,0,(H87/E87)*100)</f>
        <v>0</v>
      </c>
    </row>
    <row r="88" spans="1:16" ht="25.5" x14ac:dyDescent="0.2">
      <c r="A88" s="10" t="s">
        <v>30</v>
      </c>
      <c r="B88" s="11" t="s">
        <v>31</v>
      </c>
      <c r="C88" s="12">
        <v>360000</v>
      </c>
      <c r="D88" s="12">
        <v>360000</v>
      </c>
      <c r="E88" s="12">
        <v>360000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f>E88-F88</f>
        <v>360000</v>
      </c>
      <c r="L88" s="12">
        <f>D88-F88</f>
        <v>360000</v>
      </c>
      <c r="M88" s="12">
        <f>IF(E88=0,0,(F88/E88)*100)</f>
        <v>0</v>
      </c>
      <c r="N88" s="12">
        <f>D88-H88</f>
        <v>360000</v>
      </c>
      <c r="O88" s="12">
        <f>E88-H88</f>
        <v>360000</v>
      </c>
      <c r="P88" s="12">
        <f>IF(E88=0,0,(H88/E88)*100)</f>
        <v>0</v>
      </c>
    </row>
    <row r="89" spans="1:16" x14ac:dyDescent="0.2">
      <c r="A89" s="7" t="s">
        <v>109</v>
      </c>
      <c r="B89" s="8" t="s">
        <v>110</v>
      </c>
      <c r="C89" s="9">
        <v>4592763</v>
      </c>
      <c r="D89" s="9">
        <v>1397563</v>
      </c>
      <c r="E89" s="9">
        <v>1397563</v>
      </c>
      <c r="F89" s="9">
        <v>450000</v>
      </c>
      <c r="G89" s="9">
        <v>0</v>
      </c>
      <c r="H89" s="9">
        <v>450000</v>
      </c>
      <c r="I89" s="9">
        <v>0</v>
      </c>
      <c r="J89" s="9">
        <v>0</v>
      </c>
      <c r="K89" s="9">
        <f>E89-F89</f>
        <v>947563</v>
      </c>
      <c r="L89" s="9">
        <f>D89-F89</f>
        <v>947563</v>
      </c>
      <c r="M89" s="9">
        <f>IF(E89=0,0,(F89/E89)*100)</f>
        <v>32.198906238931627</v>
      </c>
      <c r="N89" s="9">
        <f>D89-H89</f>
        <v>947563</v>
      </c>
      <c r="O89" s="9">
        <f>E89-H89</f>
        <v>947563</v>
      </c>
      <c r="P89" s="9">
        <f>IF(E89=0,0,(H89/E89)*100)</f>
        <v>32.198906238931627</v>
      </c>
    </row>
    <row r="90" spans="1:16" x14ac:dyDescent="0.2">
      <c r="A90" s="10" t="s">
        <v>111</v>
      </c>
      <c r="B90" s="11" t="s">
        <v>112</v>
      </c>
      <c r="C90" s="12">
        <v>3195200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f>E90-F90</f>
        <v>0</v>
      </c>
      <c r="L90" s="12">
        <f>D90-F90</f>
        <v>0</v>
      </c>
      <c r="M90" s="12">
        <f>IF(E90=0,0,(F90/E90)*100)</f>
        <v>0</v>
      </c>
      <c r="N90" s="12">
        <f>D90-H90</f>
        <v>0</v>
      </c>
      <c r="O90" s="12">
        <f>E90-H90</f>
        <v>0</v>
      </c>
      <c r="P90" s="12">
        <f>IF(E90=0,0,(H90/E90)*100)</f>
        <v>0</v>
      </c>
    </row>
    <row r="91" spans="1:16" x14ac:dyDescent="0.2">
      <c r="A91" s="10" t="s">
        <v>47</v>
      </c>
      <c r="B91" s="11" t="s">
        <v>48</v>
      </c>
      <c r="C91" s="12">
        <v>1397563</v>
      </c>
      <c r="D91" s="12">
        <v>1397563</v>
      </c>
      <c r="E91" s="12">
        <v>1397563</v>
      </c>
      <c r="F91" s="12">
        <v>450000</v>
      </c>
      <c r="G91" s="12">
        <v>0</v>
      </c>
      <c r="H91" s="12">
        <v>450000</v>
      </c>
      <c r="I91" s="12">
        <v>0</v>
      </c>
      <c r="J91" s="12">
        <v>0</v>
      </c>
      <c r="K91" s="12">
        <f>E91-F91</f>
        <v>947563</v>
      </c>
      <c r="L91" s="12">
        <f>D91-F91</f>
        <v>947563</v>
      </c>
      <c r="M91" s="12">
        <f>IF(E91=0,0,(F91/E91)*100)</f>
        <v>32.198906238931627</v>
      </c>
      <c r="N91" s="12">
        <f>D91-H91</f>
        <v>947563</v>
      </c>
      <c r="O91" s="12">
        <f>E91-H91</f>
        <v>947563</v>
      </c>
      <c r="P91" s="12">
        <f>IF(E91=0,0,(H91/E91)*100)</f>
        <v>32.198906238931627</v>
      </c>
    </row>
    <row r="92" spans="1:16" ht="25.5" x14ac:dyDescent="0.2">
      <c r="A92" s="7" t="s">
        <v>113</v>
      </c>
      <c r="B92" s="8" t="s">
        <v>114</v>
      </c>
      <c r="C92" s="9">
        <v>650000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f>E92-F92</f>
        <v>0</v>
      </c>
      <c r="L92" s="9">
        <f>D92-F92</f>
        <v>0</v>
      </c>
      <c r="M92" s="9">
        <f>IF(E92=0,0,(F92/E92)*100)</f>
        <v>0</v>
      </c>
      <c r="N92" s="9">
        <f>D92-H92</f>
        <v>0</v>
      </c>
      <c r="O92" s="9">
        <f>E92-H92</f>
        <v>0</v>
      </c>
      <c r="P92" s="9">
        <f>IF(E92=0,0,(H92/E92)*100)</f>
        <v>0</v>
      </c>
    </row>
    <row r="93" spans="1:16" ht="25.5" x14ac:dyDescent="0.2">
      <c r="A93" s="10" t="s">
        <v>115</v>
      </c>
      <c r="B93" s="11" t="s">
        <v>116</v>
      </c>
      <c r="C93" s="12">
        <v>650000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f>E93-F93</f>
        <v>0</v>
      </c>
      <c r="L93" s="12">
        <f>D93-F93</f>
        <v>0</v>
      </c>
      <c r="M93" s="12">
        <f>IF(E93=0,0,(F93/E93)*100)</f>
        <v>0</v>
      </c>
      <c r="N93" s="12">
        <f>D93-H93</f>
        <v>0</v>
      </c>
      <c r="O93" s="12">
        <f>E93-H93</f>
        <v>0</v>
      </c>
      <c r="P93" s="12">
        <f>IF(E93=0,0,(H93/E93)*100)</f>
        <v>0</v>
      </c>
    </row>
    <row r="94" spans="1:16" ht="38.25" x14ac:dyDescent="0.2">
      <c r="A94" s="7" t="s">
        <v>117</v>
      </c>
      <c r="B94" s="8" t="s">
        <v>118</v>
      </c>
      <c r="C94" s="9">
        <v>0</v>
      </c>
      <c r="D94" s="9">
        <v>3722140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f>E94-F94</f>
        <v>0</v>
      </c>
      <c r="L94" s="9">
        <f>D94-F94</f>
        <v>3722140</v>
      </c>
      <c r="M94" s="9">
        <f>IF(E94=0,0,(F94/E94)*100)</f>
        <v>0</v>
      </c>
      <c r="N94" s="9">
        <f>D94-H94</f>
        <v>3722140</v>
      </c>
      <c r="O94" s="9">
        <f>E94-H94</f>
        <v>0</v>
      </c>
      <c r="P94" s="9">
        <f>IF(E94=0,0,(H94/E94)*100)</f>
        <v>0</v>
      </c>
    </row>
    <row r="95" spans="1:16" ht="25.5" x14ac:dyDescent="0.2">
      <c r="A95" s="10" t="s">
        <v>115</v>
      </c>
      <c r="B95" s="11" t="s">
        <v>116</v>
      </c>
      <c r="C95" s="12">
        <v>0</v>
      </c>
      <c r="D95" s="12">
        <v>1113840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f>E95-F95</f>
        <v>0</v>
      </c>
      <c r="L95" s="12">
        <f>D95-F95</f>
        <v>1113840</v>
      </c>
      <c r="M95" s="12">
        <f>IF(E95=0,0,(F95/E95)*100)</f>
        <v>0</v>
      </c>
      <c r="N95" s="12">
        <f>D95-H95</f>
        <v>1113840</v>
      </c>
      <c r="O95" s="12">
        <f>E95-H95</f>
        <v>0</v>
      </c>
      <c r="P95" s="12">
        <f>IF(E95=0,0,(H95/E95)*100)</f>
        <v>0</v>
      </c>
    </row>
    <row r="96" spans="1:16" x14ac:dyDescent="0.2">
      <c r="A96" s="10" t="s">
        <v>111</v>
      </c>
      <c r="B96" s="11" t="s">
        <v>112</v>
      </c>
      <c r="C96" s="12">
        <v>0</v>
      </c>
      <c r="D96" s="12">
        <v>2608300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f>E96-F96</f>
        <v>0</v>
      </c>
      <c r="L96" s="12">
        <f>D96-F96</f>
        <v>2608300</v>
      </c>
      <c r="M96" s="12">
        <f>IF(E96=0,0,(F96/E96)*100)</f>
        <v>0</v>
      </c>
      <c r="N96" s="12">
        <f>D96-H96</f>
        <v>2608300</v>
      </c>
      <c r="O96" s="12">
        <f>E96-H96</f>
        <v>0</v>
      </c>
      <c r="P96" s="12">
        <f>IF(E96=0,0,(H96/E96)*100)</f>
        <v>0</v>
      </c>
    </row>
    <row r="97" spans="1:16" ht="25.5" x14ac:dyDescent="0.2">
      <c r="A97" s="7" t="s">
        <v>119</v>
      </c>
      <c r="B97" s="8" t="s">
        <v>120</v>
      </c>
      <c r="C97" s="9">
        <v>30000</v>
      </c>
      <c r="D97" s="9">
        <v>30000</v>
      </c>
      <c r="E97" s="9">
        <v>30000</v>
      </c>
      <c r="F97" s="9">
        <v>2900</v>
      </c>
      <c r="G97" s="9">
        <v>0</v>
      </c>
      <c r="H97" s="9">
        <v>2900</v>
      </c>
      <c r="I97" s="9">
        <v>0</v>
      </c>
      <c r="J97" s="9">
        <v>0</v>
      </c>
      <c r="K97" s="9">
        <f>E97-F97</f>
        <v>27100</v>
      </c>
      <c r="L97" s="9">
        <f>D97-F97</f>
        <v>27100</v>
      </c>
      <c r="M97" s="9">
        <f>IF(E97=0,0,(F97/E97)*100)</f>
        <v>9.6666666666666661</v>
      </c>
      <c r="N97" s="9">
        <f>D97-H97</f>
        <v>27100</v>
      </c>
      <c r="O97" s="9">
        <f>E97-H97</f>
        <v>27100</v>
      </c>
      <c r="P97" s="9">
        <f>IF(E97=0,0,(H97/E97)*100)</f>
        <v>9.6666666666666661</v>
      </c>
    </row>
    <row r="98" spans="1:16" ht="25.5" x14ac:dyDescent="0.2">
      <c r="A98" s="10" t="s">
        <v>115</v>
      </c>
      <c r="B98" s="11" t="s">
        <v>116</v>
      </c>
      <c r="C98" s="12">
        <v>30000</v>
      </c>
      <c r="D98" s="12">
        <v>30000</v>
      </c>
      <c r="E98" s="12">
        <v>30000</v>
      </c>
      <c r="F98" s="12">
        <v>2900</v>
      </c>
      <c r="G98" s="12">
        <v>0</v>
      </c>
      <c r="H98" s="12">
        <v>2900</v>
      </c>
      <c r="I98" s="12">
        <v>0</v>
      </c>
      <c r="J98" s="12">
        <v>0</v>
      </c>
      <c r="K98" s="12">
        <f>E98-F98</f>
        <v>27100</v>
      </c>
      <c r="L98" s="12">
        <f>D98-F98</f>
        <v>27100</v>
      </c>
      <c r="M98" s="12">
        <f>IF(E98=0,0,(F98/E98)*100)</f>
        <v>9.6666666666666661</v>
      </c>
      <c r="N98" s="12">
        <f>D98-H98</f>
        <v>27100</v>
      </c>
      <c r="O98" s="12">
        <f>E98-H98</f>
        <v>27100</v>
      </c>
      <c r="P98" s="12">
        <f>IF(E98=0,0,(H98/E98)*100)</f>
        <v>9.6666666666666661</v>
      </c>
    </row>
    <row r="99" spans="1:16" x14ac:dyDescent="0.2">
      <c r="A99" s="7" t="s">
        <v>121</v>
      </c>
      <c r="B99" s="8" t="s">
        <v>122</v>
      </c>
      <c r="C99" s="9">
        <v>52710</v>
      </c>
      <c r="D99" s="9">
        <v>52710</v>
      </c>
      <c r="E99" s="9">
        <v>18830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f>E99-F99</f>
        <v>18830</v>
      </c>
      <c r="L99" s="9">
        <f>D99-F99</f>
        <v>52710</v>
      </c>
      <c r="M99" s="9">
        <f>IF(E99=0,0,(F99/E99)*100)</f>
        <v>0</v>
      </c>
      <c r="N99" s="9">
        <f>D99-H99</f>
        <v>52710</v>
      </c>
      <c r="O99" s="9">
        <f>E99-H99</f>
        <v>18830</v>
      </c>
      <c r="P99" s="9">
        <f>IF(E99=0,0,(H99/E99)*100)</f>
        <v>0</v>
      </c>
    </row>
    <row r="100" spans="1:16" x14ac:dyDescent="0.2">
      <c r="A100" s="10" t="s">
        <v>85</v>
      </c>
      <c r="B100" s="11" t="s">
        <v>86</v>
      </c>
      <c r="C100" s="12">
        <v>52710</v>
      </c>
      <c r="D100" s="12">
        <v>52710</v>
      </c>
      <c r="E100" s="12">
        <v>18830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f>E100-F100</f>
        <v>18830</v>
      </c>
      <c r="L100" s="12">
        <f>D100-F100</f>
        <v>52710</v>
      </c>
      <c r="M100" s="12">
        <f>IF(E100=0,0,(F100/E100)*100)</f>
        <v>0</v>
      </c>
      <c r="N100" s="12">
        <f>D100-H100</f>
        <v>52710</v>
      </c>
      <c r="O100" s="12">
        <f>E100-H100</f>
        <v>18830</v>
      </c>
      <c r="P100" s="12">
        <f>IF(E100=0,0,(H100/E100)*100)</f>
        <v>0</v>
      </c>
    </row>
    <row r="101" spans="1:16" ht="25.5" x14ac:dyDescent="0.2">
      <c r="A101" s="7" t="s">
        <v>123</v>
      </c>
      <c r="B101" s="8" t="s">
        <v>124</v>
      </c>
      <c r="C101" s="9">
        <v>4240</v>
      </c>
      <c r="D101" s="9">
        <v>4240</v>
      </c>
      <c r="E101" s="9">
        <v>1060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f>E101-F101</f>
        <v>1060</v>
      </c>
      <c r="L101" s="9">
        <f>D101-F101</f>
        <v>4240</v>
      </c>
      <c r="M101" s="9">
        <f>IF(E101=0,0,(F101/E101)*100)</f>
        <v>0</v>
      </c>
      <c r="N101" s="9">
        <f>D101-H101</f>
        <v>4240</v>
      </c>
      <c r="O101" s="9">
        <f>E101-H101</f>
        <v>1060</v>
      </c>
      <c r="P101" s="9">
        <f>IF(E101=0,0,(H101/E101)*100)</f>
        <v>0</v>
      </c>
    </row>
    <row r="102" spans="1:16" x14ac:dyDescent="0.2">
      <c r="A102" s="7" t="s">
        <v>23</v>
      </c>
      <c r="B102" s="8"/>
      <c r="C102" s="9">
        <v>4240</v>
      </c>
      <c r="D102" s="9">
        <v>4240</v>
      </c>
      <c r="E102" s="9">
        <v>1060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f>E102-F102</f>
        <v>1060</v>
      </c>
      <c r="L102" s="9">
        <f>D102-F102</f>
        <v>4240</v>
      </c>
      <c r="M102" s="9">
        <f>IF(E102=0,0,(F102/E102)*100)</f>
        <v>0</v>
      </c>
      <c r="N102" s="9">
        <f>D102-H102</f>
        <v>4240</v>
      </c>
      <c r="O102" s="9">
        <f>E102-H102</f>
        <v>1060</v>
      </c>
      <c r="P102" s="9">
        <f>IF(E102=0,0,(H102/E102)*100)</f>
        <v>0</v>
      </c>
    </row>
    <row r="103" spans="1:16" ht="51" x14ac:dyDescent="0.2">
      <c r="A103" s="7" t="s">
        <v>24</v>
      </c>
      <c r="B103" s="8" t="s">
        <v>25</v>
      </c>
      <c r="C103" s="9">
        <v>4240</v>
      </c>
      <c r="D103" s="9">
        <v>4240</v>
      </c>
      <c r="E103" s="9">
        <v>1060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f>E103-F103</f>
        <v>1060</v>
      </c>
      <c r="L103" s="9">
        <f>D103-F103</f>
        <v>4240</v>
      </c>
      <c r="M103" s="9">
        <f>IF(E103=0,0,(F103/E103)*100)</f>
        <v>0</v>
      </c>
      <c r="N103" s="9">
        <f>D103-H103</f>
        <v>4240</v>
      </c>
      <c r="O103" s="9">
        <f>E103-H103</f>
        <v>1060</v>
      </c>
      <c r="P103" s="9">
        <f>IF(E103=0,0,(H103/E103)*100)</f>
        <v>0</v>
      </c>
    </row>
    <row r="104" spans="1:16" x14ac:dyDescent="0.2">
      <c r="A104" s="10" t="s">
        <v>26</v>
      </c>
      <c r="B104" s="11" t="s">
        <v>27</v>
      </c>
      <c r="C104" s="12">
        <v>2000</v>
      </c>
      <c r="D104" s="12">
        <v>2000</v>
      </c>
      <c r="E104" s="12">
        <v>500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f>E104-F104</f>
        <v>500</v>
      </c>
      <c r="L104" s="12">
        <f>D104-F104</f>
        <v>2000</v>
      </c>
      <c r="M104" s="12">
        <f>IF(E104=0,0,(F104/E104)*100)</f>
        <v>0</v>
      </c>
      <c r="N104" s="12">
        <f>D104-H104</f>
        <v>2000</v>
      </c>
      <c r="O104" s="12">
        <f>E104-H104</f>
        <v>500</v>
      </c>
      <c r="P104" s="12">
        <f>IF(E104=0,0,(H104/E104)*100)</f>
        <v>0</v>
      </c>
    </row>
    <row r="105" spans="1:16" x14ac:dyDescent="0.2">
      <c r="A105" s="10" t="s">
        <v>85</v>
      </c>
      <c r="B105" s="11" t="s">
        <v>86</v>
      </c>
      <c r="C105" s="12">
        <v>2240</v>
      </c>
      <c r="D105" s="12">
        <v>2240</v>
      </c>
      <c r="E105" s="12">
        <v>560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f>E105-F105</f>
        <v>560</v>
      </c>
      <c r="L105" s="12">
        <f>D105-F105</f>
        <v>2240</v>
      </c>
      <c r="M105" s="12">
        <f>IF(E105=0,0,(F105/E105)*100)</f>
        <v>0</v>
      </c>
      <c r="N105" s="12">
        <f>D105-H105</f>
        <v>2240</v>
      </c>
      <c r="O105" s="12">
        <f>E105-H105</f>
        <v>560</v>
      </c>
      <c r="P105" s="12">
        <f>IF(E105=0,0,(H105/E105)*100)</f>
        <v>0</v>
      </c>
    </row>
    <row r="106" spans="1:16" ht="25.5" x14ac:dyDescent="0.2">
      <c r="A106" s="7" t="s">
        <v>125</v>
      </c>
      <c r="B106" s="8" t="s">
        <v>126</v>
      </c>
      <c r="C106" s="9">
        <v>0</v>
      </c>
      <c r="D106" s="9">
        <v>366600</v>
      </c>
      <c r="E106" s="9">
        <v>366600</v>
      </c>
      <c r="F106" s="9">
        <v>49763.46</v>
      </c>
      <c r="G106" s="9">
        <v>0</v>
      </c>
      <c r="H106" s="9">
        <v>49763.46</v>
      </c>
      <c r="I106" s="9">
        <v>0</v>
      </c>
      <c r="J106" s="9">
        <v>0</v>
      </c>
      <c r="K106" s="9">
        <f>E106-F106</f>
        <v>316836.53999999998</v>
      </c>
      <c r="L106" s="9">
        <f>D106-F106</f>
        <v>316836.53999999998</v>
      </c>
      <c r="M106" s="9">
        <f>IF(E106=0,0,(F106/E106)*100)</f>
        <v>13.574320785597383</v>
      </c>
      <c r="N106" s="9">
        <f>D106-H106</f>
        <v>316836.53999999998</v>
      </c>
      <c r="O106" s="9">
        <f>E106-H106</f>
        <v>316836.53999999998</v>
      </c>
      <c r="P106" s="9">
        <f>IF(E106=0,0,(H106/E106)*100)</f>
        <v>13.574320785597383</v>
      </c>
    </row>
    <row r="107" spans="1:16" x14ac:dyDescent="0.2">
      <c r="A107" s="7" t="s">
        <v>23</v>
      </c>
      <c r="B107" s="8"/>
      <c r="C107" s="9">
        <v>0</v>
      </c>
      <c r="D107" s="9">
        <v>366600</v>
      </c>
      <c r="E107" s="9">
        <v>366600</v>
      </c>
      <c r="F107" s="9">
        <v>49763.46</v>
      </c>
      <c r="G107" s="9">
        <v>0</v>
      </c>
      <c r="H107" s="9">
        <v>49763.46</v>
      </c>
      <c r="I107" s="9">
        <v>0</v>
      </c>
      <c r="J107" s="9">
        <v>0</v>
      </c>
      <c r="K107" s="9">
        <f>E107-F107</f>
        <v>316836.53999999998</v>
      </c>
      <c r="L107" s="9">
        <f>D107-F107</f>
        <v>316836.53999999998</v>
      </c>
      <c r="M107" s="9">
        <f>IF(E107=0,0,(F107/E107)*100)</f>
        <v>13.574320785597383</v>
      </c>
      <c r="N107" s="9">
        <f>D107-H107</f>
        <v>316836.53999999998</v>
      </c>
      <c r="O107" s="9">
        <f>E107-H107</f>
        <v>316836.53999999998</v>
      </c>
      <c r="P107" s="9">
        <f>IF(E107=0,0,(H107/E107)*100)</f>
        <v>13.574320785597383</v>
      </c>
    </row>
    <row r="108" spans="1:16" x14ac:dyDescent="0.2">
      <c r="A108" s="7" t="s">
        <v>109</v>
      </c>
      <c r="B108" s="8" t="s">
        <v>110</v>
      </c>
      <c r="C108" s="9">
        <v>0</v>
      </c>
      <c r="D108" s="9">
        <v>366600</v>
      </c>
      <c r="E108" s="9">
        <v>366600</v>
      </c>
      <c r="F108" s="9">
        <v>49763.46</v>
      </c>
      <c r="G108" s="9">
        <v>0</v>
      </c>
      <c r="H108" s="9">
        <v>49763.46</v>
      </c>
      <c r="I108" s="9">
        <v>0</v>
      </c>
      <c r="J108" s="9">
        <v>0</v>
      </c>
      <c r="K108" s="9">
        <f>E108-F108</f>
        <v>316836.53999999998</v>
      </c>
      <c r="L108" s="9">
        <f>D108-F108</f>
        <v>316836.53999999998</v>
      </c>
      <c r="M108" s="9">
        <f>IF(E108=0,0,(F108/E108)*100)</f>
        <v>13.574320785597383</v>
      </c>
      <c r="N108" s="9">
        <f>D108-H108</f>
        <v>316836.53999999998</v>
      </c>
      <c r="O108" s="9">
        <f>E108-H108</f>
        <v>316836.53999999998</v>
      </c>
      <c r="P108" s="9">
        <f>IF(E108=0,0,(H108/E108)*100)</f>
        <v>13.574320785597383</v>
      </c>
    </row>
    <row r="109" spans="1:16" x14ac:dyDescent="0.2">
      <c r="A109" s="10" t="s">
        <v>111</v>
      </c>
      <c r="B109" s="11" t="s">
        <v>112</v>
      </c>
      <c r="C109" s="12">
        <v>0</v>
      </c>
      <c r="D109" s="12">
        <v>366600</v>
      </c>
      <c r="E109" s="12">
        <v>366600</v>
      </c>
      <c r="F109" s="12">
        <v>49763.46</v>
      </c>
      <c r="G109" s="12">
        <v>0</v>
      </c>
      <c r="H109" s="12">
        <v>49763.46</v>
      </c>
      <c r="I109" s="12">
        <v>0</v>
      </c>
      <c r="J109" s="12">
        <v>0</v>
      </c>
      <c r="K109" s="12">
        <f>E109-F109</f>
        <v>316836.53999999998</v>
      </c>
      <c r="L109" s="12">
        <f>D109-F109</f>
        <v>316836.53999999998</v>
      </c>
      <c r="M109" s="12">
        <f>IF(E109=0,0,(F109/E109)*100)</f>
        <v>13.574320785597383</v>
      </c>
      <c r="N109" s="12">
        <f>D109-H109</f>
        <v>316836.53999999998</v>
      </c>
      <c r="O109" s="12">
        <f>E109-H109</f>
        <v>316836.53999999998</v>
      </c>
      <c r="P109" s="12">
        <f>IF(E109=0,0,(H109/E109)*100)</f>
        <v>13.574320785597383</v>
      </c>
    </row>
    <row r="110" spans="1:16" ht="25.5" x14ac:dyDescent="0.2">
      <c r="A110" s="7" t="s">
        <v>127</v>
      </c>
      <c r="B110" s="8" t="s">
        <v>128</v>
      </c>
      <c r="C110" s="9">
        <v>2565</v>
      </c>
      <c r="D110" s="9">
        <v>35056.65</v>
      </c>
      <c r="E110" s="9">
        <v>30622.912499999999</v>
      </c>
      <c r="F110" s="9">
        <v>24413</v>
      </c>
      <c r="G110" s="9">
        <v>0</v>
      </c>
      <c r="H110" s="9">
        <v>26904.65</v>
      </c>
      <c r="I110" s="9">
        <v>0</v>
      </c>
      <c r="J110" s="9">
        <v>0</v>
      </c>
      <c r="K110" s="9">
        <f>E110-F110</f>
        <v>6209.9124999999985</v>
      </c>
      <c r="L110" s="9">
        <f>D110-F110</f>
        <v>10643.650000000001</v>
      </c>
      <c r="M110" s="9">
        <f>IF(E110=0,0,(F110/E110)*100)</f>
        <v>79.721352435043542</v>
      </c>
      <c r="N110" s="9">
        <f>D110-H110</f>
        <v>8152</v>
      </c>
      <c r="O110" s="9">
        <f>E110-H110</f>
        <v>3718.2624999999971</v>
      </c>
      <c r="P110" s="9">
        <f>IF(E110=0,0,(H110/E110)*100)</f>
        <v>87.857907049174372</v>
      </c>
    </row>
    <row r="111" spans="1:16" x14ac:dyDescent="0.2">
      <c r="A111" s="7" t="s">
        <v>23</v>
      </c>
      <c r="B111" s="8"/>
      <c r="C111" s="9">
        <v>2565</v>
      </c>
      <c r="D111" s="9">
        <v>35056.65</v>
      </c>
      <c r="E111" s="9">
        <v>30622.912499999999</v>
      </c>
      <c r="F111" s="9">
        <v>24413</v>
      </c>
      <c r="G111" s="9">
        <v>0</v>
      </c>
      <c r="H111" s="9">
        <v>26904.65</v>
      </c>
      <c r="I111" s="9">
        <v>0</v>
      </c>
      <c r="J111" s="9">
        <v>0</v>
      </c>
      <c r="K111" s="9">
        <f>E111-F111</f>
        <v>6209.9124999999985</v>
      </c>
      <c r="L111" s="9">
        <f>D111-F111</f>
        <v>10643.650000000001</v>
      </c>
      <c r="M111" s="9">
        <f>IF(E111=0,0,(F111/E111)*100)</f>
        <v>79.721352435043542</v>
      </c>
      <c r="N111" s="9">
        <f>D111-H111</f>
        <v>8152</v>
      </c>
      <c r="O111" s="9">
        <f>E111-H111</f>
        <v>3718.2624999999971</v>
      </c>
      <c r="P111" s="9">
        <f>IF(E111=0,0,(H111/E111)*100)</f>
        <v>87.857907049174372</v>
      </c>
    </row>
    <row r="112" spans="1:16" ht="51" x14ac:dyDescent="0.2">
      <c r="A112" s="7" t="s">
        <v>24</v>
      </c>
      <c r="B112" s="8" t="s">
        <v>25</v>
      </c>
      <c r="C112" s="9">
        <v>0</v>
      </c>
      <c r="D112" s="9">
        <v>30000</v>
      </c>
      <c r="E112" s="9">
        <v>30000</v>
      </c>
      <c r="F112" s="9">
        <v>24413</v>
      </c>
      <c r="G112" s="9">
        <v>0</v>
      </c>
      <c r="H112" s="9">
        <v>24413</v>
      </c>
      <c r="I112" s="9">
        <v>0</v>
      </c>
      <c r="J112" s="9">
        <v>0</v>
      </c>
      <c r="K112" s="9">
        <f>E112-F112</f>
        <v>5587</v>
      </c>
      <c r="L112" s="9">
        <f>D112-F112</f>
        <v>5587</v>
      </c>
      <c r="M112" s="9">
        <f>IF(E112=0,0,(F112/E112)*100)</f>
        <v>81.376666666666665</v>
      </c>
      <c r="N112" s="9">
        <f>D112-H112</f>
        <v>5587</v>
      </c>
      <c r="O112" s="9">
        <f>E112-H112</f>
        <v>5587</v>
      </c>
      <c r="P112" s="9">
        <f>IF(E112=0,0,(H112/E112)*100)</f>
        <v>81.376666666666665</v>
      </c>
    </row>
    <row r="113" spans="1:16" ht="25.5" x14ac:dyDescent="0.2">
      <c r="A113" s="10" t="s">
        <v>30</v>
      </c>
      <c r="B113" s="11" t="s">
        <v>31</v>
      </c>
      <c r="C113" s="12">
        <v>0</v>
      </c>
      <c r="D113" s="12">
        <v>30000</v>
      </c>
      <c r="E113" s="12">
        <v>30000</v>
      </c>
      <c r="F113" s="12">
        <v>24413</v>
      </c>
      <c r="G113" s="12">
        <v>0</v>
      </c>
      <c r="H113" s="12">
        <v>24413</v>
      </c>
      <c r="I113" s="12">
        <v>0</v>
      </c>
      <c r="J113" s="12">
        <v>0</v>
      </c>
      <c r="K113" s="12">
        <f>E113-F113</f>
        <v>5587</v>
      </c>
      <c r="L113" s="12">
        <f>D113-F113</f>
        <v>5587</v>
      </c>
      <c r="M113" s="12">
        <f>IF(E113=0,0,(F113/E113)*100)</f>
        <v>81.376666666666665</v>
      </c>
      <c r="N113" s="12">
        <f>D113-H113</f>
        <v>5587</v>
      </c>
      <c r="O113" s="12">
        <f>E113-H113</f>
        <v>5587</v>
      </c>
      <c r="P113" s="12">
        <f>IF(E113=0,0,(H113/E113)*100)</f>
        <v>81.376666666666665</v>
      </c>
    </row>
    <row r="114" spans="1:16" x14ac:dyDescent="0.2">
      <c r="A114" s="7" t="s">
        <v>37</v>
      </c>
      <c r="B114" s="8" t="s">
        <v>129</v>
      </c>
      <c r="C114" s="9">
        <v>0</v>
      </c>
      <c r="D114" s="9">
        <v>2491.65</v>
      </c>
      <c r="E114" s="9">
        <v>622.91250000000002</v>
      </c>
      <c r="F114" s="9">
        <v>0</v>
      </c>
      <c r="G114" s="9">
        <v>0</v>
      </c>
      <c r="H114" s="9">
        <v>2491.65</v>
      </c>
      <c r="I114" s="9">
        <v>0</v>
      </c>
      <c r="J114" s="9">
        <v>0</v>
      </c>
      <c r="K114" s="9">
        <f>E114-F114</f>
        <v>622.91250000000002</v>
      </c>
      <c r="L114" s="9">
        <f>D114-F114</f>
        <v>2491.65</v>
      </c>
      <c r="M114" s="9">
        <f>IF(E114=0,0,(F114/E114)*100)</f>
        <v>0</v>
      </c>
      <c r="N114" s="9">
        <f>D114-H114</f>
        <v>0</v>
      </c>
      <c r="O114" s="9">
        <f>E114-H114</f>
        <v>-1868.7375000000002</v>
      </c>
      <c r="P114" s="9">
        <f>IF(E114=0,0,(H114/E114)*100)</f>
        <v>400</v>
      </c>
    </row>
    <row r="115" spans="1:16" x14ac:dyDescent="0.2">
      <c r="A115" s="10" t="s">
        <v>78</v>
      </c>
      <c r="B115" s="11" t="s">
        <v>79</v>
      </c>
      <c r="C115" s="12">
        <v>0</v>
      </c>
      <c r="D115" s="12">
        <v>2042.34</v>
      </c>
      <c r="E115" s="12">
        <v>510.58499999999998</v>
      </c>
      <c r="F115" s="12">
        <v>0</v>
      </c>
      <c r="G115" s="12">
        <v>0</v>
      </c>
      <c r="H115" s="12">
        <v>2042.34</v>
      </c>
      <c r="I115" s="12">
        <v>0</v>
      </c>
      <c r="J115" s="12">
        <v>0</v>
      </c>
      <c r="K115" s="12">
        <f>E115-F115</f>
        <v>510.58499999999998</v>
      </c>
      <c r="L115" s="12">
        <f>D115-F115</f>
        <v>2042.34</v>
      </c>
      <c r="M115" s="12">
        <f>IF(E115=0,0,(F115/E115)*100)</f>
        <v>0</v>
      </c>
      <c r="N115" s="12">
        <f>D115-H115</f>
        <v>0</v>
      </c>
      <c r="O115" s="12">
        <f>E115-H115</f>
        <v>-1531.7549999999999</v>
      </c>
      <c r="P115" s="12">
        <f>IF(E115=0,0,(H115/E115)*100)</f>
        <v>400</v>
      </c>
    </row>
    <row r="116" spans="1:16" x14ac:dyDescent="0.2">
      <c r="A116" s="10" t="s">
        <v>80</v>
      </c>
      <c r="B116" s="11" t="s">
        <v>81</v>
      </c>
      <c r="C116" s="12">
        <v>0</v>
      </c>
      <c r="D116" s="12">
        <v>449.31</v>
      </c>
      <c r="E116" s="12">
        <v>112.32750000000001</v>
      </c>
      <c r="F116" s="12">
        <v>0</v>
      </c>
      <c r="G116" s="12">
        <v>0</v>
      </c>
      <c r="H116" s="12">
        <v>449.31</v>
      </c>
      <c r="I116" s="12">
        <v>0</v>
      </c>
      <c r="J116" s="12">
        <v>0</v>
      </c>
      <c r="K116" s="12">
        <f>E116-F116</f>
        <v>112.32750000000001</v>
      </c>
      <c r="L116" s="12">
        <f>D116-F116</f>
        <v>449.31</v>
      </c>
      <c r="M116" s="12">
        <f>IF(E116=0,0,(F116/E116)*100)</f>
        <v>0</v>
      </c>
      <c r="N116" s="12">
        <f>D116-H116</f>
        <v>0</v>
      </c>
      <c r="O116" s="12">
        <f>E116-H116</f>
        <v>-336.98249999999996</v>
      </c>
      <c r="P116" s="12">
        <f>IF(E116=0,0,(H116/E116)*100)</f>
        <v>399.99999999999994</v>
      </c>
    </row>
    <row r="117" spans="1:16" x14ac:dyDescent="0.2">
      <c r="A117" s="7" t="s">
        <v>121</v>
      </c>
      <c r="B117" s="8" t="s">
        <v>122</v>
      </c>
      <c r="C117" s="9">
        <v>2565</v>
      </c>
      <c r="D117" s="9">
        <v>2565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f>E117-F117</f>
        <v>0</v>
      </c>
      <c r="L117" s="9">
        <f>D117-F117</f>
        <v>2565</v>
      </c>
      <c r="M117" s="9">
        <f>IF(E117=0,0,(F117/E117)*100)</f>
        <v>0</v>
      </c>
      <c r="N117" s="9">
        <f>D117-H117</f>
        <v>2565</v>
      </c>
      <c r="O117" s="9">
        <f>E117-H117</f>
        <v>0</v>
      </c>
      <c r="P117" s="9">
        <f>IF(E117=0,0,(H117/E117)*100)</f>
        <v>0</v>
      </c>
    </row>
    <row r="118" spans="1:16" x14ac:dyDescent="0.2">
      <c r="A118" s="10" t="s">
        <v>85</v>
      </c>
      <c r="B118" s="11" t="s">
        <v>86</v>
      </c>
      <c r="C118" s="12">
        <v>2565</v>
      </c>
      <c r="D118" s="12">
        <v>2565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f>E118-F118</f>
        <v>0</v>
      </c>
      <c r="L118" s="12">
        <f>D118-F118</f>
        <v>2565</v>
      </c>
      <c r="M118" s="12">
        <f>IF(E118=0,0,(F118/E118)*100)</f>
        <v>0</v>
      </c>
      <c r="N118" s="12">
        <f>D118-H118</f>
        <v>2565</v>
      </c>
      <c r="O118" s="12">
        <f>E118-H118</f>
        <v>0</v>
      </c>
      <c r="P118" s="12">
        <f>IF(E118=0,0,(H118/E118)*100)</f>
        <v>0</v>
      </c>
    </row>
    <row r="119" spans="1:16" ht="25.5" x14ac:dyDescent="0.2">
      <c r="A119" s="7" t="s">
        <v>130</v>
      </c>
      <c r="B119" s="8" t="s">
        <v>131</v>
      </c>
      <c r="C119" s="9">
        <v>0</v>
      </c>
      <c r="D119" s="9">
        <v>114478</v>
      </c>
      <c r="E119" s="9">
        <v>114478</v>
      </c>
      <c r="F119" s="9">
        <v>46025</v>
      </c>
      <c r="G119" s="9">
        <v>0</v>
      </c>
      <c r="H119" s="9">
        <v>46025</v>
      </c>
      <c r="I119" s="9">
        <v>0</v>
      </c>
      <c r="J119" s="9">
        <v>0</v>
      </c>
      <c r="K119" s="9">
        <f>E119-F119</f>
        <v>68453</v>
      </c>
      <c r="L119" s="9">
        <f>D119-F119</f>
        <v>68453</v>
      </c>
      <c r="M119" s="9">
        <f>IF(E119=0,0,(F119/E119)*100)</f>
        <v>40.20423138070197</v>
      </c>
      <c r="N119" s="9">
        <f>D119-H119</f>
        <v>68453</v>
      </c>
      <c r="O119" s="9">
        <f>E119-H119</f>
        <v>68453</v>
      </c>
      <c r="P119" s="9">
        <f>IF(E119=0,0,(H119/E119)*100)</f>
        <v>40.20423138070197</v>
      </c>
    </row>
    <row r="120" spans="1:16" x14ac:dyDescent="0.2">
      <c r="A120" s="7" t="s">
        <v>23</v>
      </c>
      <c r="B120" s="8"/>
      <c r="C120" s="9">
        <v>0</v>
      </c>
      <c r="D120" s="9">
        <v>114478</v>
      </c>
      <c r="E120" s="9">
        <v>114478</v>
      </c>
      <c r="F120" s="9">
        <v>46025</v>
      </c>
      <c r="G120" s="9">
        <v>0</v>
      </c>
      <c r="H120" s="9">
        <v>46025</v>
      </c>
      <c r="I120" s="9">
        <v>0</v>
      </c>
      <c r="J120" s="9">
        <v>0</v>
      </c>
      <c r="K120" s="9">
        <f>E120-F120</f>
        <v>68453</v>
      </c>
      <c r="L120" s="9">
        <f>D120-F120</f>
        <v>68453</v>
      </c>
      <c r="M120" s="9">
        <f>IF(E120=0,0,(F120/E120)*100)</f>
        <v>40.20423138070197</v>
      </c>
      <c r="N120" s="9">
        <f>D120-H120</f>
        <v>68453</v>
      </c>
      <c r="O120" s="9">
        <f>E120-H120</f>
        <v>68453</v>
      </c>
      <c r="P120" s="9">
        <f>IF(E120=0,0,(H120/E120)*100)</f>
        <v>40.20423138070197</v>
      </c>
    </row>
    <row r="121" spans="1:16" x14ac:dyDescent="0.2">
      <c r="A121" s="7" t="s">
        <v>109</v>
      </c>
      <c r="B121" s="8" t="s">
        <v>110</v>
      </c>
      <c r="C121" s="9">
        <v>0</v>
      </c>
      <c r="D121" s="9">
        <v>68453</v>
      </c>
      <c r="E121" s="9">
        <v>68453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f>E121-F121</f>
        <v>68453</v>
      </c>
      <c r="L121" s="9">
        <f>D121-F121</f>
        <v>68453</v>
      </c>
      <c r="M121" s="9">
        <f>IF(E121=0,0,(F121/E121)*100)</f>
        <v>0</v>
      </c>
      <c r="N121" s="9">
        <f>D121-H121</f>
        <v>68453</v>
      </c>
      <c r="O121" s="9">
        <f>E121-H121</f>
        <v>68453</v>
      </c>
      <c r="P121" s="9">
        <f>IF(E121=0,0,(H121/E121)*100)</f>
        <v>0</v>
      </c>
    </row>
    <row r="122" spans="1:16" x14ac:dyDescent="0.2">
      <c r="A122" s="10" t="s">
        <v>111</v>
      </c>
      <c r="B122" s="11" t="s">
        <v>112</v>
      </c>
      <c r="C122" s="12">
        <v>0</v>
      </c>
      <c r="D122" s="12">
        <v>68453</v>
      </c>
      <c r="E122" s="12">
        <v>68453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f>E122-F122</f>
        <v>68453</v>
      </c>
      <c r="L122" s="12">
        <f>D122-F122</f>
        <v>68453</v>
      </c>
      <c r="M122" s="12">
        <f>IF(E122=0,0,(F122/E122)*100)</f>
        <v>0</v>
      </c>
      <c r="N122" s="12">
        <f>D122-H122</f>
        <v>68453</v>
      </c>
      <c r="O122" s="12">
        <f>E122-H122</f>
        <v>68453</v>
      </c>
      <c r="P122" s="12">
        <f>IF(E122=0,0,(H122/E122)*100)</f>
        <v>0</v>
      </c>
    </row>
    <row r="123" spans="1:16" x14ac:dyDescent="0.2">
      <c r="A123" s="7" t="s">
        <v>132</v>
      </c>
      <c r="B123" s="8" t="s">
        <v>133</v>
      </c>
      <c r="C123" s="9">
        <v>0</v>
      </c>
      <c r="D123" s="9">
        <v>46025</v>
      </c>
      <c r="E123" s="9">
        <v>46025</v>
      </c>
      <c r="F123" s="9">
        <v>46025</v>
      </c>
      <c r="G123" s="9">
        <v>0</v>
      </c>
      <c r="H123" s="9">
        <v>46025</v>
      </c>
      <c r="I123" s="9">
        <v>0</v>
      </c>
      <c r="J123" s="9">
        <v>0</v>
      </c>
      <c r="K123" s="9">
        <f>E123-F123</f>
        <v>0</v>
      </c>
      <c r="L123" s="9">
        <f>D123-F123</f>
        <v>0</v>
      </c>
      <c r="M123" s="9">
        <f>IF(E123=0,0,(F123/E123)*100)</f>
        <v>100</v>
      </c>
      <c r="N123" s="9">
        <f>D123-H123</f>
        <v>0</v>
      </c>
      <c r="O123" s="9">
        <f>E123-H123</f>
        <v>0</v>
      </c>
      <c r="P123" s="9">
        <f>IF(E123=0,0,(H123/E123)*100)</f>
        <v>100</v>
      </c>
    </row>
    <row r="124" spans="1:16" ht="25.5" x14ac:dyDescent="0.2">
      <c r="A124" s="10" t="s">
        <v>134</v>
      </c>
      <c r="B124" s="11" t="s">
        <v>135</v>
      </c>
      <c r="C124" s="12">
        <v>0</v>
      </c>
      <c r="D124" s="12">
        <v>46025</v>
      </c>
      <c r="E124" s="12">
        <v>46025</v>
      </c>
      <c r="F124" s="12">
        <v>46025</v>
      </c>
      <c r="G124" s="12">
        <v>0</v>
      </c>
      <c r="H124" s="12">
        <v>46025</v>
      </c>
      <c r="I124" s="12">
        <v>0</v>
      </c>
      <c r="J124" s="12">
        <v>0</v>
      </c>
      <c r="K124" s="12">
        <f>E124-F124</f>
        <v>0</v>
      </c>
      <c r="L124" s="12">
        <f>D124-F124</f>
        <v>0</v>
      </c>
      <c r="M124" s="12">
        <f>IF(E124=0,0,(F124/E124)*100)</f>
        <v>100</v>
      </c>
      <c r="N124" s="12">
        <f>D124-H124</f>
        <v>0</v>
      </c>
      <c r="O124" s="12">
        <f>E124-H124</f>
        <v>0</v>
      </c>
      <c r="P124" s="12">
        <f>IF(E124=0,0,(H124/E124)*100)</f>
        <v>100</v>
      </c>
    </row>
    <row r="125" spans="1:16" x14ac:dyDescent="0.2">
      <c r="A125" s="7" t="s">
        <v>136</v>
      </c>
      <c r="B125" s="8" t="s">
        <v>137</v>
      </c>
      <c r="C125" s="9">
        <v>13303525.870000001</v>
      </c>
      <c r="D125" s="9">
        <v>26137521.399999999</v>
      </c>
      <c r="E125" s="9">
        <v>17811777.1325</v>
      </c>
      <c r="F125" s="9">
        <v>1621978.46</v>
      </c>
      <c r="G125" s="9">
        <v>0</v>
      </c>
      <c r="H125" s="9">
        <v>2123734.39</v>
      </c>
      <c r="I125" s="9">
        <v>54525</v>
      </c>
      <c r="J125" s="9">
        <v>324.05</v>
      </c>
      <c r="K125" s="9">
        <f>E125-F125</f>
        <v>16189798.672499999</v>
      </c>
      <c r="L125" s="9">
        <f>D125-F125</f>
        <v>24515542.939999998</v>
      </c>
      <c r="M125" s="9">
        <f>IF(E125=0,0,(F125/E125)*100)</f>
        <v>9.1062135346420909</v>
      </c>
      <c r="N125" s="9">
        <f>D125-H125</f>
        <v>24013787.009999998</v>
      </c>
      <c r="O125" s="9">
        <f>E125-H125</f>
        <v>15688042.7425</v>
      </c>
      <c r="P125" s="9">
        <f>IF(E125=0,0,(H125/E125)*100)</f>
        <v>11.923203250308804</v>
      </c>
    </row>
    <row r="126" spans="1:16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2020-04-03T11:59:11Z</dcterms:created>
  <dcterms:modified xsi:type="dcterms:W3CDTF">2020-04-03T12:00:11Z</dcterms:modified>
</cp:coreProperties>
</file>