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DG32" i="1" l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<sst xmlns="http://schemas.openxmlformats.org/spreadsheetml/2006/main" count="156" uniqueCount="54">
  <si>
    <t>Станом на 01.02.2019</t>
  </si>
  <si>
    <t>Аналіз виконання плану по доходах</t>
  </si>
  <si>
    <t>На 31.01.2019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</si>
  <si>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</si>
  <si>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</si>
  <si>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</si>
  <si>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</si>
  <si>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</si>
  <si>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</si>
  <si>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</si>
  <si>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</si>
  <si>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</si>
  <si>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</si>
  <si>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</si>
  <si>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</si>
  <si>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</si>
  <si>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</si>
  <si>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</si>
  <si>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</si>
  <si>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</si>
  <si>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</si>
  <si>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</si>
  <si>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</si>
  <si>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</si>
  <si>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с.Підгорівка</t>
  </si>
  <si>
    <t>с.Половинкіне</t>
  </si>
  <si>
    <t>с.Садки</t>
  </si>
  <si>
    <t>с.Титарівка</t>
  </si>
  <si>
    <t>с.Хворостянівка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</si>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</sst>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32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9.44140625" bestFit="1" customWidth="1"/>
    <col min="8" max="8" width="10" bestFit="1" customWidth="1"/>
    <col min="10" max="12" width="13.88671875" customWidth="1"/>
    <col min="13" max="13" width="9.44140625" bestFit="1" customWidth="1"/>
    <col min="16" max="18" width="13.88671875" customWidth="1"/>
    <col min="22" max="24" width="13.88671875" customWidth="1"/>
    <col min="28" max="30" width="13.88671875" customWidth="1"/>
    <col min="34" max="36" width="13.88671875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</cols>
  <sheetData>
    <row r="1" spans="1:111" x14ac:dyDescent="0.3">
      <c r="A1" t="s">
        <v>0</v>
      </c>
    </row>
    <row r="2" spans="1:11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1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1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11" x14ac:dyDescent="0.3">
      <c r="G6" t="s">
        <v>3</v>
      </c>
    </row>
    <row r="7" spans="1:11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</row>
    <row r="8" spans="1:11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</row>
    <row r="9" spans="1:111" x14ac:dyDescent="0.3">
      <c r="A9" s="10"/>
      <c r="B9" s="10">
        <v>10000000</v>
      </c>
      <c r="C9" s="10" t="s">
        <v>30</v>
      </c>
      <c r="D9" s="11">
        <v>109212</v>
      </c>
      <c r="E9" s="11">
        <v>109212</v>
      </c>
      <c r="F9" s="11">
        <v>8680</v>
      </c>
      <c r="G9" s="11">
        <v>16967.78</v>
      </c>
      <c r="H9" s="11">
        <f>G9-F9</f>
        <v>8287.7799999999988</v>
      </c>
      <c r="I9" s="11">
        <f>IF(F9=0,0,G9/F9*100)</f>
        <v>195.48133640552993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3390</v>
      </c>
      <c r="S9" s="11">
        <v>13694.83</v>
      </c>
      <c r="T9" s="11">
        <f>S9-R9</f>
        <v>10304.83</v>
      </c>
      <c r="U9" s="11">
        <f>IF(R9=0,0,S9/R9*100)</f>
        <v>403.97728613569319</v>
      </c>
      <c r="V9" s="11">
        <v>34380</v>
      </c>
      <c r="W9" s="11">
        <v>34380</v>
      </c>
      <c r="X9" s="11">
        <v>3390</v>
      </c>
      <c r="Y9" s="11">
        <v>13694.83</v>
      </c>
      <c r="Z9" s="11">
        <f>Y9-X9</f>
        <v>10304.83</v>
      </c>
      <c r="AA9" s="11">
        <f>IF(X9=0,0,Y9/X9*100)</f>
        <v>403.97728613569319</v>
      </c>
      <c r="AB9" s="11">
        <v>74832</v>
      </c>
      <c r="AC9" s="11">
        <v>74832</v>
      </c>
      <c r="AD9" s="11">
        <v>5290</v>
      </c>
      <c r="AE9" s="11">
        <v>3272.95</v>
      </c>
      <c r="AF9" s="11">
        <f>AE9-AD9</f>
        <v>-2017.0500000000002</v>
      </c>
      <c r="AG9" s="11">
        <f>IF(AD9=0,0,AE9/AD9*100)</f>
        <v>61.870510396975419</v>
      </c>
      <c r="AH9" s="11">
        <v>1170</v>
      </c>
      <c r="AI9" s="11">
        <v>1170</v>
      </c>
      <c r="AJ9" s="11">
        <v>0</v>
      </c>
      <c r="AK9" s="11">
        <v>0</v>
      </c>
      <c r="AL9" s="11">
        <f>AK9-AJ9</f>
        <v>0</v>
      </c>
      <c r="AM9" s="11">
        <f>IF(AJ9=0,0,AK9/AJ9*100)</f>
        <v>0</v>
      </c>
      <c r="AN9" s="11">
        <v>9000</v>
      </c>
      <c r="AO9" s="11">
        <v>9000</v>
      </c>
      <c r="AP9" s="11">
        <v>0</v>
      </c>
      <c r="AQ9" s="11">
        <v>522.82999999999993</v>
      </c>
      <c r="AR9" s="11">
        <f>AQ9-AP9</f>
        <v>522.82999999999993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114.96</v>
      </c>
      <c r="AX9" s="11">
        <f>AW9-AV9</f>
        <v>114.96</v>
      </c>
      <c r="AY9" s="11">
        <f>IF(AV9=0,0,AW9/AV9*100)</f>
        <v>0</v>
      </c>
      <c r="AZ9" s="11">
        <v>370</v>
      </c>
      <c r="BA9" s="11">
        <v>370</v>
      </c>
      <c r="BB9" s="11">
        <v>370</v>
      </c>
      <c r="BC9" s="11">
        <v>56.73</v>
      </c>
      <c r="BD9" s="11">
        <f>BC9-BB9</f>
        <v>-313.27</v>
      </c>
      <c r="BE9" s="11">
        <f>IF(BB9=0,0,BC9/BB9*100)</f>
        <v>15.332432432432434</v>
      </c>
      <c r="BF9" s="11">
        <v>0</v>
      </c>
      <c r="BG9" s="11">
        <v>0</v>
      </c>
      <c r="BH9" s="11">
        <v>0</v>
      </c>
      <c r="BI9" s="11">
        <v>146.25</v>
      </c>
      <c r="BJ9" s="11">
        <f>BI9-BH9</f>
        <v>146.25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5</v>
      </c>
      <c r="BP9" s="11">
        <f>BO9-BN9</f>
        <v>5</v>
      </c>
      <c r="BQ9" s="11">
        <f>IF(BN9=0,0,BO9/BN9*100)</f>
        <v>0</v>
      </c>
      <c r="BR9" s="11">
        <v>300</v>
      </c>
      <c r="BS9" s="11">
        <v>300</v>
      </c>
      <c r="BT9" s="11">
        <v>0</v>
      </c>
      <c r="BU9" s="11">
        <v>522.75</v>
      </c>
      <c r="BV9" s="11">
        <f>BU9-BT9</f>
        <v>522.75</v>
      </c>
      <c r="BW9" s="11">
        <f>IF(BT9=0,0,BU9/BT9*100)</f>
        <v>0</v>
      </c>
      <c r="BX9" s="11">
        <v>54000</v>
      </c>
      <c r="BY9" s="11">
        <v>54000</v>
      </c>
      <c r="BZ9" s="11">
        <v>4500</v>
      </c>
      <c r="CA9" s="11">
        <v>0</v>
      </c>
      <c r="CB9" s="11">
        <f>CA9-BZ9</f>
        <v>-4500</v>
      </c>
      <c r="CC9" s="11">
        <f>IF(BZ9=0,0,CA9/BZ9*100)</f>
        <v>0</v>
      </c>
      <c r="CD9" s="11">
        <v>2532</v>
      </c>
      <c r="CE9" s="11">
        <v>2532</v>
      </c>
      <c r="CF9" s="11">
        <v>0</v>
      </c>
      <c r="CG9" s="11">
        <v>0</v>
      </c>
      <c r="CH9" s="11">
        <f>CG9-CF9</f>
        <v>0</v>
      </c>
      <c r="CI9" s="11">
        <f>IF(CF9=0,0,CG9/CF9*100)</f>
        <v>0</v>
      </c>
      <c r="CJ9" s="11">
        <v>3860</v>
      </c>
      <c r="CK9" s="11">
        <v>3860</v>
      </c>
      <c r="CL9" s="11">
        <v>220</v>
      </c>
      <c r="CM9" s="11">
        <v>764.43</v>
      </c>
      <c r="CN9" s="11">
        <f>CM9-CL9</f>
        <v>544.42999999999995</v>
      </c>
      <c r="CO9" s="11">
        <f>IF(CL9=0,0,CM9/CL9*100)</f>
        <v>347.46818181818179</v>
      </c>
      <c r="CP9" s="11">
        <v>0</v>
      </c>
      <c r="CQ9" s="11">
        <v>0</v>
      </c>
      <c r="CR9" s="11">
        <v>0</v>
      </c>
      <c r="CS9" s="11">
        <v>7.75</v>
      </c>
      <c r="CT9" s="11">
        <f>CS9-CR9</f>
        <v>7.75</v>
      </c>
      <c r="CU9" s="11">
        <f>IF(CR9=0,0,CS9/CR9*100)</f>
        <v>0</v>
      </c>
      <c r="CV9" s="11">
        <v>1600</v>
      </c>
      <c r="CW9" s="11">
        <v>1600</v>
      </c>
      <c r="CX9" s="11">
        <v>0</v>
      </c>
      <c r="CY9" s="11">
        <v>42.5</v>
      </c>
      <c r="CZ9" s="11">
        <f>CY9-CX9</f>
        <v>42.5</v>
      </c>
      <c r="DA9" s="11">
        <f>IF(CX9=0,0,CY9/CX9*100)</f>
        <v>0</v>
      </c>
      <c r="DB9" s="11">
        <v>2000</v>
      </c>
      <c r="DC9" s="11">
        <v>2000</v>
      </c>
      <c r="DD9" s="11">
        <v>200</v>
      </c>
      <c r="DE9" s="11">
        <v>1089.75</v>
      </c>
      <c r="DF9" s="11">
        <f>DE9-DD9</f>
        <v>889.75</v>
      </c>
      <c r="DG9" s="11">
        <f>IF(DD9=0,0,DE9/DD9*100)</f>
        <v>544.875</v>
      </c>
    </row>
    <row r="10" spans="1:111" x14ac:dyDescent="0.3">
      <c r="A10" s="10"/>
      <c r="B10" s="10">
        <v>19000000</v>
      </c>
      <c r="C10" s="10" t="s">
        <v>31</v>
      </c>
      <c r="D10" s="11">
        <v>109212</v>
      </c>
      <c r="E10" s="11">
        <v>109212</v>
      </c>
      <c r="F10" s="11">
        <v>8680</v>
      </c>
      <c r="G10" s="11">
        <v>16967.78</v>
      </c>
      <c r="H10" s="11">
        <f>G10-F10</f>
        <v>8287.7799999999988</v>
      </c>
      <c r="I10" s="11">
        <f>IF(F10=0,0,G10/F10*100)</f>
        <v>195.48133640552993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3390</v>
      </c>
      <c r="S10" s="11">
        <v>13694.83</v>
      </c>
      <c r="T10" s="11">
        <f>S10-R10</f>
        <v>10304.83</v>
      </c>
      <c r="U10" s="11">
        <f>IF(R10=0,0,S10/R10*100)</f>
        <v>403.97728613569319</v>
      </c>
      <c r="V10" s="11">
        <v>34380</v>
      </c>
      <c r="W10" s="11">
        <v>34380</v>
      </c>
      <c r="X10" s="11">
        <v>3390</v>
      </c>
      <c r="Y10" s="11">
        <v>13694.83</v>
      </c>
      <c r="Z10" s="11">
        <f>Y10-X10</f>
        <v>10304.83</v>
      </c>
      <c r="AA10" s="11">
        <f>IF(X10=0,0,Y10/X10*100)</f>
        <v>403.97728613569319</v>
      </c>
      <c r="AB10" s="11">
        <v>74832</v>
      </c>
      <c r="AC10" s="11">
        <v>74832</v>
      </c>
      <c r="AD10" s="11">
        <v>5290</v>
      </c>
      <c r="AE10" s="11">
        <v>3272.95</v>
      </c>
      <c r="AF10" s="11">
        <f>AE10-AD10</f>
        <v>-2017.0500000000002</v>
      </c>
      <c r="AG10" s="11">
        <f>IF(AD10=0,0,AE10/AD10*100)</f>
        <v>61.870510396975419</v>
      </c>
      <c r="AH10" s="11">
        <v>1170</v>
      </c>
      <c r="AI10" s="11">
        <v>1170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9000</v>
      </c>
      <c r="AO10" s="11">
        <v>9000</v>
      </c>
      <c r="AP10" s="11">
        <v>0</v>
      </c>
      <c r="AQ10" s="11">
        <v>522.82999999999993</v>
      </c>
      <c r="AR10" s="11">
        <f>AQ10-AP10</f>
        <v>522.82999999999993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114.96</v>
      </c>
      <c r="AX10" s="11">
        <f>AW10-AV10</f>
        <v>114.96</v>
      </c>
      <c r="AY10" s="11">
        <f>IF(AV10=0,0,AW10/AV10*100)</f>
        <v>0</v>
      </c>
      <c r="AZ10" s="11">
        <v>370</v>
      </c>
      <c r="BA10" s="11">
        <v>370</v>
      </c>
      <c r="BB10" s="11">
        <v>370</v>
      </c>
      <c r="BC10" s="11">
        <v>56.73</v>
      </c>
      <c r="BD10" s="11">
        <f>BC10-BB10</f>
        <v>-313.27</v>
      </c>
      <c r="BE10" s="11">
        <f>IF(BB10=0,0,BC10/BB10*100)</f>
        <v>15.332432432432434</v>
      </c>
      <c r="BF10" s="11">
        <v>0</v>
      </c>
      <c r="BG10" s="11">
        <v>0</v>
      </c>
      <c r="BH10" s="11">
        <v>0</v>
      </c>
      <c r="BI10" s="11">
        <v>146.25</v>
      </c>
      <c r="BJ10" s="11">
        <f>BI10-BH10</f>
        <v>146.25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5</v>
      </c>
      <c r="BP10" s="11">
        <f>BO10-BN10</f>
        <v>5</v>
      </c>
      <c r="BQ10" s="11">
        <f>IF(BN10=0,0,BO10/BN10*100)</f>
        <v>0</v>
      </c>
      <c r="BR10" s="11">
        <v>300</v>
      </c>
      <c r="BS10" s="11">
        <v>300</v>
      </c>
      <c r="BT10" s="11">
        <v>0</v>
      </c>
      <c r="BU10" s="11">
        <v>522.75</v>
      </c>
      <c r="BV10" s="11">
        <f>BU10-BT10</f>
        <v>522.75</v>
      </c>
      <c r="BW10" s="11">
        <f>IF(BT10=0,0,BU10/BT10*100)</f>
        <v>0</v>
      </c>
      <c r="BX10" s="11">
        <v>54000</v>
      </c>
      <c r="BY10" s="11">
        <v>54000</v>
      </c>
      <c r="BZ10" s="11">
        <v>4500</v>
      </c>
      <c r="CA10" s="11">
        <v>0</v>
      </c>
      <c r="CB10" s="11">
        <f>CA10-BZ10</f>
        <v>-4500</v>
      </c>
      <c r="CC10" s="11">
        <f>IF(BZ10=0,0,CA10/BZ10*100)</f>
        <v>0</v>
      </c>
      <c r="CD10" s="11">
        <v>2532</v>
      </c>
      <c r="CE10" s="11">
        <v>2532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3860</v>
      </c>
      <c r="CK10" s="11">
        <v>3860</v>
      </c>
      <c r="CL10" s="11">
        <v>220</v>
      </c>
      <c r="CM10" s="11">
        <v>764.43</v>
      </c>
      <c r="CN10" s="11">
        <f>CM10-CL10</f>
        <v>544.42999999999995</v>
      </c>
      <c r="CO10" s="11">
        <f>IF(CL10=0,0,CM10/CL10*100)</f>
        <v>347.46818181818179</v>
      </c>
      <c r="CP10" s="11">
        <v>0</v>
      </c>
      <c r="CQ10" s="11">
        <v>0</v>
      </c>
      <c r="CR10" s="11">
        <v>0</v>
      </c>
      <c r="CS10" s="11">
        <v>7.75</v>
      </c>
      <c r="CT10" s="11">
        <f>CS10-CR10</f>
        <v>7.75</v>
      </c>
      <c r="CU10" s="11">
        <f>IF(CR10=0,0,CS10/CR10*100)</f>
        <v>0</v>
      </c>
      <c r="CV10" s="11">
        <v>1600</v>
      </c>
      <c r="CW10" s="11">
        <v>1600</v>
      </c>
      <c r="CX10" s="11">
        <v>0</v>
      </c>
      <c r="CY10" s="11">
        <v>42.5</v>
      </c>
      <c r="CZ10" s="11">
        <f>CY10-CX10</f>
        <v>42.5</v>
      </c>
      <c r="DA10" s="11">
        <f>IF(CX10=0,0,CY10/CX10*100)</f>
        <v>0</v>
      </c>
      <c r="DB10" s="11">
        <v>2000</v>
      </c>
      <c r="DC10" s="11">
        <v>2000</v>
      </c>
      <c r="DD10" s="11">
        <v>200</v>
      </c>
      <c r="DE10" s="11">
        <v>1089.75</v>
      </c>
      <c r="DF10" s="11">
        <f>DE10-DD10</f>
        <v>889.75</v>
      </c>
      <c r="DG10" s="11">
        <f>IF(DD10=0,0,DE10/DD10*100)</f>
        <v>544.875</v>
      </c>
    </row>
    <row r="11" spans="1:111" x14ac:dyDescent="0.3">
      <c r="A11" s="10"/>
      <c r="B11" s="10">
        <v>19010000</v>
      </c>
      <c r="C11" s="10" t="s">
        <v>32</v>
      </c>
      <c r="D11" s="11">
        <v>109212</v>
      </c>
      <c r="E11" s="11">
        <v>109212</v>
      </c>
      <c r="F11" s="11">
        <v>8680</v>
      </c>
      <c r="G11" s="11">
        <v>16967.78</v>
      </c>
      <c r="H11" s="11">
        <f>G11-F11</f>
        <v>8287.7799999999988</v>
      </c>
      <c r="I11" s="11">
        <f>IF(F11=0,0,G11/F11*100)</f>
        <v>195.48133640552993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3390</v>
      </c>
      <c r="S11" s="11">
        <v>13694.83</v>
      </c>
      <c r="T11" s="11">
        <f>S11-R11</f>
        <v>10304.83</v>
      </c>
      <c r="U11" s="11">
        <f>IF(R11=0,0,S11/R11*100)</f>
        <v>403.97728613569319</v>
      </c>
      <c r="V11" s="11">
        <v>34380</v>
      </c>
      <c r="W11" s="11">
        <v>34380</v>
      </c>
      <c r="X11" s="11">
        <v>3390</v>
      </c>
      <c r="Y11" s="11">
        <v>13694.83</v>
      </c>
      <c r="Z11" s="11">
        <f>Y11-X11</f>
        <v>10304.83</v>
      </c>
      <c r="AA11" s="11">
        <f>IF(X11=0,0,Y11/X11*100)</f>
        <v>403.97728613569319</v>
      </c>
      <c r="AB11" s="11">
        <v>74832</v>
      </c>
      <c r="AC11" s="11">
        <v>74832</v>
      </c>
      <c r="AD11" s="11">
        <v>5290</v>
      </c>
      <c r="AE11" s="11">
        <v>3272.95</v>
      </c>
      <c r="AF11" s="11">
        <f>AE11-AD11</f>
        <v>-2017.0500000000002</v>
      </c>
      <c r="AG11" s="11">
        <f>IF(AD11=0,0,AE11/AD11*100)</f>
        <v>61.870510396975419</v>
      </c>
      <c r="AH11" s="11">
        <v>1170</v>
      </c>
      <c r="AI11" s="11">
        <v>1170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9000</v>
      </c>
      <c r="AO11" s="11">
        <v>9000</v>
      </c>
      <c r="AP11" s="11">
        <v>0</v>
      </c>
      <c r="AQ11" s="11">
        <v>522.82999999999993</v>
      </c>
      <c r="AR11" s="11">
        <f>AQ11-AP11</f>
        <v>522.82999999999993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114.96</v>
      </c>
      <c r="AX11" s="11">
        <f>AW11-AV11</f>
        <v>114.96</v>
      </c>
      <c r="AY11" s="11">
        <f>IF(AV11=0,0,AW11/AV11*100)</f>
        <v>0</v>
      </c>
      <c r="AZ11" s="11">
        <v>370</v>
      </c>
      <c r="BA11" s="11">
        <v>370</v>
      </c>
      <c r="BB11" s="11">
        <v>370</v>
      </c>
      <c r="BC11" s="11">
        <v>56.73</v>
      </c>
      <c r="BD11" s="11">
        <f>BC11-BB11</f>
        <v>-313.27</v>
      </c>
      <c r="BE11" s="11">
        <f>IF(BB11=0,0,BC11/BB11*100)</f>
        <v>15.332432432432434</v>
      </c>
      <c r="BF11" s="11">
        <v>0</v>
      </c>
      <c r="BG11" s="11">
        <v>0</v>
      </c>
      <c r="BH11" s="11">
        <v>0</v>
      </c>
      <c r="BI11" s="11">
        <v>146.25</v>
      </c>
      <c r="BJ11" s="11">
        <f>BI11-BH11</f>
        <v>146.25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5</v>
      </c>
      <c r="BP11" s="11">
        <f>BO11-BN11</f>
        <v>5</v>
      </c>
      <c r="BQ11" s="11">
        <f>IF(BN11=0,0,BO11/BN11*100)</f>
        <v>0</v>
      </c>
      <c r="BR11" s="11">
        <v>300</v>
      </c>
      <c r="BS11" s="11">
        <v>300</v>
      </c>
      <c r="BT11" s="11">
        <v>0</v>
      </c>
      <c r="BU11" s="11">
        <v>522.75</v>
      </c>
      <c r="BV11" s="11">
        <f>BU11-BT11</f>
        <v>522.75</v>
      </c>
      <c r="BW11" s="11">
        <f>IF(BT11=0,0,BU11/BT11*100)</f>
        <v>0</v>
      </c>
      <c r="BX11" s="11">
        <v>54000</v>
      </c>
      <c r="BY11" s="11">
        <v>54000</v>
      </c>
      <c r="BZ11" s="11">
        <v>4500</v>
      </c>
      <c r="CA11" s="11">
        <v>0</v>
      </c>
      <c r="CB11" s="11">
        <f>CA11-BZ11</f>
        <v>-4500</v>
      </c>
      <c r="CC11" s="11">
        <f>IF(BZ11=0,0,CA11/BZ11*100)</f>
        <v>0</v>
      </c>
      <c r="CD11" s="11">
        <v>2532</v>
      </c>
      <c r="CE11" s="11">
        <v>2532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3860</v>
      </c>
      <c r="CK11" s="11">
        <v>3860</v>
      </c>
      <c r="CL11" s="11">
        <v>220</v>
      </c>
      <c r="CM11" s="11">
        <v>764.43</v>
      </c>
      <c r="CN11" s="11">
        <f>CM11-CL11</f>
        <v>544.42999999999995</v>
      </c>
      <c r="CO11" s="11">
        <f>IF(CL11=0,0,CM11/CL11*100)</f>
        <v>347.46818181818179</v>
      </c>
      <c r="CP11" s="11">
        <v>0</v>
      </c>
      <c r="CQ11" s="11">
        <v>0</v>
      </c>
      <c r="CR11" s="11">
        <v>0</v>
      </c>
      <c r="CS11" s="11">
        <v>7.75</v>
      </c>
      <c r="CT11" s="11">
        <f>CS11-CR11</f>
        <v>7.75</v>
      </c>
      <c r="CU11" s="11">
        <f>IF(CR11=0,0,CS11/CR11*100)</f>
        <v>0</v>
      </c>
      <c r="CV11" s="11">
        <v>1600</v>
      </c>
      <c r="CW11" s="11">
        <v>1600</v>
      </c>
      <c r="CX11" s="11">
        <v>0</v>
      </c>
      <c r="CY11" s="11">
        <v>42.5</v>
      </c>
      <c r="CZ11" s="11">
        <f>CY11-CX11</f>
        <v>42.5</v>
      </c>
      <c r="DA11" s="11">
        <f>IF(CX11=0,0,CY11/CX11*100)</f>
        <v>0</v>
      </c>
      <c r="DB11" s="11">
        <v>2000</v>
      </c>
      <c r="DC11" s="11">
        <v>2000</v>
      </c>
      <c r="DD11" s="11">
        <v>200</v>
      </c>
      <c r="DE11" s="11">
        <v>1089.75</v>
      </c>
      <c r="DF11" s="11">
        <f>DE11-DD11</f>
        <v>889.75</v>
      </c>
      <c r="DG11" s="11">
        <f>IF(DD11=0,0,DE11/DD11*100)</f>
        <v>544.875</v>
      </c>
    </row>
    <row r="12" spans="1:111" x14ac:dyDescent="0.3">
      <c r="A12" s="10"/>
      <c r="B12" s="10">
        <v>19010100</v>
      </c>
      <c r="C12" s="10" t="s">
        <v>33</v>
      </c>
      <c r="D12" s="11">
        <v>28352</v>
      </c>
      <c r="E12" s="11">
        <v>28352</v>
      </c>
      <c r="F12" s="11">
        <v>1490</v>
      </c>
      <c r="G12" s="11">
        <v>10212.379999999999</v>
      </c>
      <c r="H12" s="11">
        <f>G12-F12</f>
        <v>8722.3799999999992</v>
      </c>
      <c r="I12" s="11">
        <f>IF(F12=0,0,G12/F12*100)</f>
        <v>685.39463087248316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890</v>
      </c>
      <c r="S12" s="11">
        <v>9308.66</v>
      </c>
      <c r="T12" s="11">
        <f>S12-R12</f>
        <v>8418.66</v>
      </c>
      <c r="U12" s="11">
        <f>IF(R12=0,0,S12/R12*100)</f>
        <v>1045.9168539325842</v>
      </c>
      <c r="V12" s="11">
        <v>15760</v>
      </c>
      <c r="W12" s="11">
        <v>15760</v>
      </c>
      <c r="X12" s="11">
        <v>890</v>
      </c>
      <c r="Y12" s="11">
        <v>9308.66</v>
      </c>
      <c r="Z12" s="11">
        <f>Y12-X12</f>
        <v>8418.66</v>
      </c>
      <c r="AA12" s="11">
        <f>IF(X12=0,0,Y12/X12*100)</f>
        <v>1045.9168539325842</v>
      </c>
      <c r="AB12" s="11">
        <v>12592</v>
      </c>
      <c r="AC12" s="11">
        <v>12592</v>
      </c>
      <c r="AD12" s="11">
        <v>600</v>
      </c>
      <c r="AE12" s="11">
        <v>903.72</v>
      </c>
      <c r="AF12" s="11">
        <f>AE12-AD12</f>
        <v>303.72000000000003</v>
      </c>
      <c r="AG12" s="11">
        <f>IF(AD12=0,0,AE12/AD12*100)</f>
        <v>150.62</v>
      </c>
      <c r="AH12" s="11">
        <v>10</v>
      </c>
      <c r="AI12" s="11">
        <v>10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5000</v>
      </c>
      <c r="AO12" s="11">
        <v>5000</v>
      </c>
      <c r="AP12" s="11">
        <v>0</v>
      </c>
      <c r="AQ12" s="11">
        <v>17.5</v>
      </c>
      <c r="AR12" s="11">
        <f>AQ12-AP12</f>
        <v>17.5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114.96</v>
      </c>
      <c r="AX12" s="11">
        <f>AW12-AV12</f>
        <v>114.96</v>
      </c>
      <c r="AY12" s="11">
        <f>IF(AV12=0,0,AW12/AV12*100)</f>
        <v>0</v>
      </c>
      <c r="AZ12" s="11">
        <v>200</v>
      </c>
      <c r="BA12" s="11">
        <v>200</v>
      </c>
      <c r="BB12" s="11">
        <v>200</v>
      </c>
      <c r="BC12" s="11">
        <v>0</v>
      </c>
      <c r="BD12" s="11">
        <f>BC12-BB12</f>
        <v>-200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5</v>
      </c>
      <c r="BP12" s="11">
        <f>BO12-BN12</f>
        <v>5</v>
      </c>
      <c r="BQ12" s="11">
        <f>IF(BN12=0,0,BO12/BN12*100)</f>
        <v>0</v>
      </c>
      <c r="BR12" s="11">
        <v>300</v>
      </c>
      <c r="BS12" s="11">
        <v>300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1000</v>
      </c>
      <c r="BY12" s="11">
        <v>1000</v>
      </c>
      <c r="BZ12" s="11">
        <v>80</v>
      </c>
      <c r="CA12" s="11">
        <v>0</v>
      </c>
      <c r="CB12" s="11">
        <f>CA12-BZ12</f>
        <v>-80</v>
      </c>
      <c r="CC12" s="11">
        <f>IF(BZ12=0,0,CA12/BZ12*100)</f>
        <v>0</v>
      </c>
      <c r="CD12" s="11">
        <v>482</v>
      </c>
      <c r="CE12" s="11">
        <v>482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3800</v>
      </c>
      <c r="CK12" s="11">
        <v>3800</v>
      </c>
      <c r="CL12" s="11">
        <v>220</v>
      </c>
      <c r="CM12" s="11">
        <v>758.51</v>
      </c>
      <c r="CN12" s="11">
        <f>CM12-CL12</f>
        <v>538.51</v>
      </c>
      <c r="CO12" s="11">
        <f>IF(CL12=0,0,CM12/CL12*100)</f>
        <v>344.77727272727276</v>
      </c>
      <c r="CP12" s="11">
        <v>0</v>
      </c>
      <c r="CQ12" s="11">
        <v>0</v>
      </c>
      <c r="CR12" s="11">
        <v>0</v>
      </c>
      <c r="CS12" s="11">
        <v>7.75</v>
      </c>
      <c r="CT12" s="11">
        <f>CS12-CR12</f>
        <v>7.75</v>
      </c>
      <c r="CU12" s="11">
        <f>IF(CR12=0,0,CS12/CR12*100)</f>
        <v>0</v>
      </c>
      <c r="CV12" s="11">
        <v>800</v>
      </c>
      <c r="CW12" s="11">
        <v>800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1000</v>
      </c>
      <c r="DC12" s="11">
        <v>1000</v>
      </c>
      <c r="DD12" s="11">
        <v>100</v>
      </c>
      <c r="DE12" s="11">
        <v>0</v>
      </c>
      <c r="DF12" s="11">
        <f>DE12-DD12</f>
        <v>-100</v>
      </c>
      <c r="DG12" s="11">
        <f>IF(DD12=0,0,DE12/DD12*100)</f>
        <v>0</v>
      </c>
    </row>
    <row r="13" spans="1:111" x14ac:dyDescent="0.3">
      <c r="A13" s="10"/>
      <c r="B13" s="10">
        <v>19010300</v>
      </c>
      <c r="C13" s="10" t="s">
        <v>34</v>
      </c>
      <c r="D13" s="11">
        <v>80860</v>
      </c>
      <c r="E13" s="11">
        <v>80860</v>
      </c>
      <c r="F13" s="11">
        <v>7190</v>
      </c>
      <c r="G13" s="11">
        <v>6755.4</v>
      </c>
      <c r="H13" s="11">
        <f>G13-F13</f>
        <v>-434.60000000000036</v>
      </c>
      <c r="I13" s="11">
        <f>IF(F13=0,0,G13/F13*100)</f>
        <v>93.955493741307365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18620</v>
      </c>
      <c r="Q13" s="11">
        <v>18620</v>
      </c>
      <c r="R13" s="11">
        <v>2500</v>
      </c>
      <c r="S13" s="11">
        <v>4386.17</v>
      </c>
      <c r="T13" s="11">
        <f>S13-R13</f>
        <v>1886.17</v>
      </c>
      <c r="U13" s="11">
        <f>IF(R13=0,0,S13/R13*100)</f>
        <v>175.44680000000002</v>
      </c>
      <c r="V13" s="11">
        <v>18620</v>
      </c>
      <c r="W13" s="11">
        <v>18620</v>
      </c>
      <c r="X13" s="11">
        <v>2500</v>
      </c>
      <c r="Y13" s="11">
        <v>4386.17</v>
      </c>
      <c r="Z13" s="11">
        <f>Y13-X13</f>
        <v>1886.17</v>
      </c>
      <c r="AA13" s="11">
        <f>IF(X13=0,0,Y13/X13*100)</f>
        <v>175.44680000000002</v>
      </c>
      <c r="AB13" s="11">
        <v>62240</v>
      </c>
      <c r="AC13" s="11">
        <v>62240</v>
      </c>
      <c r="AD13" s="11">
        <v>4690</v>
      </c>
      <c r="AE13" s="11">
        <v>2369.23</v>
      </c>
      <c r="AF13" s="11">
        <f>AE13-AD13</f>
        <v>-2320.77</v>
      </c>
      <c r="AG13" s="11">
        <f>IF(AD13=0,0,AE13/AD13*100)</f>
        <v>50.516631130063971</v>
      </c>
      <c r="AH13" s="11">
        <v>1160</v>
      </c>
      <c r="AI13" s="11">
        <v>1160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4000</v>
      </c>
      <c r="AO13" s="11">
        <v>4000</v>
      </c>
      <c r="AP13" s="11">
        <v>0</v>
      </c>
      <c r="AQ13" s="11">
        <v>505.33</v>
      </c>
      <c r="AR13" s="11">
        <f>AQ13-AP13</f>
        <v>505.33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170</v>
      </c>
      <c r="BA13" s="11">
        <v>170</v>
      </c>
      <c r="BB13" s="11">
        <v>170</v>
      </c>
      <c r="BC13" s="11">
        <v>56.73</v>
      </c>
      <c r="BD13" s="11">
        <f>BC13-BB13</f>
        <v>-113.27000000000001</v>
      </c>
      <c r="BE13" s="11">
        <f>IF(BB13=0,0,BC13/BB13*100)</f>
        <v>33.370588235294122</v>
      </c>
      <c r="BF13" s="11">
        <v>0</v>
      </c>
      <c r="BG13" s="11">
        <v>0</v>
      </c>
      <c r="BH13" s="11">
        <v>0</v>
      </c>
      <c r="BI13" s="11">
        <v>146.25</v>
      </c>
      <c r="BJ13" s="11">
        <f>BI13-BH13</f>
        <v>146.25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522.75</v>
      </c>
      <c r="BV13" s="11">
        <f>BU13-BT13</f>
        <v>522.75</v>
      </c>
      <c r="BW13" s="11">
        <f>IF(BT13=0,0,BU13/BT13*100)</f>
        <v>0</v>
      </c>
      <c r="BX13" s="11">
        <v>53000</v>
      </c>
      <c r="BY13" s="11">
        <v>53000</v>
      </c>
      <c r="BZ13" s="11">
        <v>4420</v>
      </c>
      <c r="CA13" s="11">
        <v>0</v>
      </c>
      <c r="CB13" s="11">
        <f>CA13-BZ13</f>
        <v>-4420</v>
      </c>
      <c r="CC13" s="11">
        <f>IF(BZ13=0,0,CA13/BZ13*100)</f>
        <v>0</v>
      </c>
      <c r="CD13" s="11">
        <v>2050</v>
      </c>
      <c r="CE13" s="11">
        <v>2050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60</v>
      </c>
      <c r="CK13" s="11">
        <v>60</v>
      </c>
      <c r="CL13" s="11">
        <v>0</v>
      </c>
      <c r="CM13" s="11">
        <v>5.92</v>
      </c>
      <c r="CN13" s="11">
        <f>CM13-CL13</f>
        <v>5.92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800</v>
      </c>
      <c r="CW13" s="11">
        <v>800</v>
      </c>
      <c r="CX13" s="11">
        <v>0</v>
      </c>
      <c r="CY13" s="11">
        <v>42.5</v>
      </c>
      <c r="CZ13" s="11">
        <f>CY13-CX13</f>
        <v>42.5</v>
      </c>
      <c r="DA13" s="11">
        <f>IF(CX13=0,0,CY13/CX13*100)</f>
        <v>0</v>
      </c>
      <c r="DB13" s="11">
        <v>1000</v>
      </c>
      <c r="DC13" s="11">
        <v>1000</v>
      </c>
      <c r="DD13" s="11">
        <v>100</v>
      </c>
      <c r="DE13" s="11">
        <v>1089.75</v>
      </c>
      <c r="DF13" s="11">
        <f>DE13-DD13</f>
        <v>989.75</v>
      </c>
      <c r="DG13" s="11">
        <f>IF(DD13=0,0,DE13/DD13*100)</f>
        <v>1089.75</v>
      </c>
    </row>
    <row r="14" spans="1:111" x14ac:dyDescent="0.3">
      <c r="A14" s="10"/>
      <c r="B14" s="10">
        <v>20000000</v>
      </c>
      <c r="C14" s="10" t="s">
        <v>35</v>
      </c>
      <c r="D14" s="11">
        <v>4777386</v>
      </c>
      <c r="E14" s="11">
        <v>4795161.3</v>
      </c>
      <c r="F14" s="11">
        <v>394763.44166666671</v>
      </c>
      <c r="G14" s="11">
        <v>257371.06000000003</v>
      </c>
      <c r="H14" s="11">
        <f>G14-F14</f>
        <v>-137392.38166666668</v>
      </c>
      <c r="I14" s="11">
        <f>IF(F14=0,0,G14/F14*100)</f>
        <v>65.196275246105714</v>
      </c>
      <c r="J14" s="11">
        <v>3423265</v>
      </c>
      <c r="K14" s="11">
        <v>3441040.3</v>
      </c>
      <c r="L14" s="11">
        <v>286753.35833333334</v>
      </c>
      <c r="M14" s="11">
        <v>228218.7</v>
      </c>
      <c r="N14" s="11">
        <f>M14-L14</f>
        <v>-58534.658333333326</v>
      </c>
      <c r="O14" s="11">
        <f>IF(L14=0,0,M14/L14*100)</f>
        <v>79.587106259697109</v>
      </c>
      <c r="P14" s="11">
        <v>690820</v>
      </c>
      <c r="Q14" s="11">
        <v>690820</v>
      </c>
      <c r="R14" s="11">
        <v>57568.333333333336</v>
      </c>
      <c r="S14" s="11">
        <v>735.25</v>
      </c>
      <c r="T14" s="11">
        <f>S14-R14</f>
        <v>-56833.083333333336</v>
      </c>
      <c r="U14" s="11">
        <f>IF(R14=0,0,S14/R14*100)</f>
        <v>1.2771778466170638</v>
      </c>
      <c r="V14" s="11">
        <v>690820</v>
      </c>
      <c r="W14" s="11">
        <v>690820</v>
      </c>
      <c r="X14" s="11">
        <v>57568.333333333336</v>
      </c>
      <c r="Y14" s="11">
        <v>735.25</v>
      </c>
      <c r="Z14" s="11">
        <f>Y14-X14</f>
        <v>-56833.083333333336</v>
      </c>
      <c r="AA14" s="11">
        <f>IF(X14=0,0,Y14/X14*100)</f>
        <v>1.2771778466170638</v>
      </c>
      <c r="AB14" s="11">
        <v>663301</v>
      </c>
      <c r="AC14" s="11">
        <v>663301</v>
      </c>
      <c r="AD14" s="11">
        <v>50441.749999999993</v>
      </c>
      <c r="AE14" s="11">
        <v>28417.11</v>
      </c>
      <c r="AF14" s="11">
        <f>AE14-AD14</f>
        <v>-22024.639999999992</v>
      </c>
      <c r="AG14" s="11">
        <f>IF(AD14=0,0,AE14/AD14*100)</f>
        <v>56.336487136152101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112000</v>
      </c>
      <c r="AO14" s="11">
        <v>112000</v>
      </c>
      <c r="AP14" s="11">
        <v>9333.3333333333321</v>
      </c>
      <c r="AQ14" s="11">
        <v>16227</v>
      </c>
      <c r="AR14" s="11">
        <f>AQ14-AP14</f>
        <v>6893.6666666666679</v>
      </c>
      <c r="AS14" s="11">
        <f>IF(AP14=0,0,AQ14/AP14*100)</f>
        <v>173.86071428571429</v>
      </c>
      <c r="AT14" s="11">
        <v>6900</v>
      </c>
      <c r="AU14" s="11">
        <v>6900</v>
      </c>
      <c r="AV14" s="11">
        <v>575</v>
      </c>
      <c r="AW14" s="11">
        <v>557</v>
      </c>
      <c r="AX14" s="11">
        <f>AW14-AV14</f>
        <v>-18</v>
      </c>
      <c r="AY14" s="11">
        <f>IF(AV14=0,0,AW14/AV14*100)</f>
        <v>96.869565217391312</v>
      </c>
      <c r="AZ14" s="11">
        <v>143801</v>
      </c>
      <c r="BA14" s="11">
        <v>143801</v>
      </c>
      <c r="BB14" s="11">
        <v>11983.416666666666</v>
      </c>
      <c r="BC14" s="11">
        <v>181.67</v>
      </c>
      <c r="BD14" s="11">
        <f>BC14-BB14</f>
        <v>-11801.746666666666</v>
      </c>
      <c r="BE14" s="11">
        <f>IF(BB14=0,0,BC14/BB14*100)</f>
        <v>1.5160117106278816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80</v>
      </c>
      <c r="BP14" s="11">
        <f>BO14-BN14</f>
        <v>80</v>
      </c>
      <c r="BQ14" s="11">
        <f>IF(BN14=0,0,BO14/BN14*100)</f>
        <v>0</v>
      </c>
      <c r="BR14" s="11">
        <v>147800</v>
      </c>
      <c r="BS14" s="11">
        <v>147800</v>
      </c>
      <c r="BT14" s="11">
        <v>12316.666666666666</v>
      </c>
      <c r="BU14" s="11">
        <v>0</v>
      </c>
      <c r="BV14" s="11">
        <f>BU14-BT14</f>
        <v>-12316.666666666666</v>
      </c>
      <c r="BW14" s="11">
        <f>IF(BT14=0,0,BU14/BT14*100)</f>
        <v>0</v>
      </c>
      <c r="BX14" s="11">
        <v>2000</v>
      </c>
      <c r="BY14" s="11">
        <v>2000</v>
      </c>
      <c r="BZ14" s="11">
        <v>166.66666666666666</v>
      </c>
      <c r="CA14" s="11">
        <v>0</v>
      </c>
      <c r="CB14" s="11">
        <f>CA14-BZ14</f>
        <v>-166.66666666666666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170800</v>
      </c>
      <c r="CK14" s="11">
        <v>170800</v>
      </c>
      <c r="CL14" s="11">
        <v>14233.333333333334</v>
      </c>
      <c r="CM14" s="11">
        <v>9811.44</v>
      </c>
      <c r="CN14" s="11">
        <f>CM14-CL14</f>
        <v>-4421.8933333333334</v>
      </c>
      <c r="CO14" s="11">
        <f>IF(CL14=0,0,CM14/CL14*100)</f>
        <v>68.932833723653403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78000</v>
      </c>
      <c r="CW14" s="11">
        <v>78000</v>
      </c>
      <c r="CX14" s="11">
        <v>1666.6666666666667</v>
      </c>
      <c r="CY14" s="11">
        <v>0</v>
      </c>
      <c r="CZ14" s="11">
        <f>CY14-CX14</f>
        <v>-1666.6666666666667</v>
      </c>
      <c r="DA14" s="11">
        <f>IF(CX14=0,0,CY14/CX14*100)</f>
        <v>0</v>
      </c>
      <c r="DB14" s="11">
        <v>2000</v>
      </c>
      <c r="DC14" s="11">
        <v>2000</v>
      </c>
      <c r="DD14" s="11">
        <v>166.66666666666666</v>
      </c>
      <c r="DE14" s="11">
        <v>1560</v>
      </c>
      <c r="DF14" s="11">
        <f>DE14-DD14</f>
        <v>1393.3333333333333</v>
      </c>
      <c r="DG14" s="11">
        <f>IF(DD14=0,0,DE14/DD14*100)</f>
        <v>936.00000000000011</v>
      </c>
    </row>
    <row r="15" spans="1:111" x14ac:dyDescent="0.3">
      <c r="A15" s="10"/>
      <c r="B15" s="10">
        <v>24000000</v>
      </c>
      <c r="C15" s="10" t="s">
        <v>36</v>
      </c>
      <c r="D15" s="11">
        <v>58000</v>
      </c>
      <c r="E15" s="11">
        <v>58000</v>
      </c>
      <c r="F15" s="11">
        <v>0</v>
      </c>
      <c r="G15" s="11">
        <v>1890</v>
      </c>
      <c r="H15" s="11">
        <f>G15-F15</f>
        <v>1890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58000</v>
      </c>
      <c r="AC15" s="11">
        <v>58000</v>
      </c>
      <c r="AD15" s="11">
        <v>0</v>
      </c>
      <c r="AE15" s="11">
        <v>1890</v>
      </c>
      <c r="AF15" s="11">
        <f>AE15-AD15</f>
        <v>1890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250</v>
      </c>
      <c r="AX15" s="11">
        <f>AW15-AV15</f>
        <v>250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80</v>
      </c>
      <c r="BP15" s="11">
        <f>BO15-BN15</f>
        <v>80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58000</v>
      </c>
      <c r="CW15" s="11">
        <v>58000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1560</v>
      </c>
      <c r="DF15" s="11">
        <f>DE15-DD15</f>
        <v>1560</v>
      </c>
      <c r="DG15" s="11">
        <f>IF(DD15=0,0,DE15/DD15*100)</f>
        <v>0</v>
      </c>
    </row>
    <row r="16" spans="1:111" x14ac:dyDescent="0.3">
      <c r="A16" s="10"/>
      <c r="B16" s="10">
        <v>24060000</v>
      </c>
      <c r="C16" s="10" t="s">
        <v>37</v>
      </c>
      <c r="D16" s="11">
        <v>0</v>
      </c>
      <c r="E16" s="11">
        <v>0</v>
      </c>
      <c r="F16" s="11">
        <v>0</v>
      </c>
      <c r="G16" s="11">
        <v>1890</v>
      </c>
      <c r="H16" s="11">
        <f>G16-F16</f>
        <v>1890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1890</v>
      </c>
      <c r="AF16" s="11">
        <f>AE16-AD16</f>
        <v>1890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250</v>
      </c>
      <c r="AX16" s="11">
        <f>AW16-AV16</f>
        <v>250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80</v>
      </c>
      <c r="BP16" s="11">
        <f>BO16-BN16</f>
        <v>80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1560</v>
      </c>
      <c r="DF16" s="11">
        <f>DE16-DD16</f>
        <v>1560</v>
      </c>
      <c r="DG16" s="11">
        <f>IF(DD16=0,0,DE16/DD16*100)</f>
        <v>0</v>
      </c>
    </row>
    <row r="17" spans="1:111" x14ac:dyDescent="0.3">
      <c r="A17" s="10"/>
      <c r="B17" s="10">
        <v>24062100</v>
      </c>
      <c r="C17" s="10" t="s">
        <v>38</v>
      </c>
      <c r="D17" s="11">
        <v>0</v>
      </c>
      <c r="E17" s="11">
        <v>0</v>
      </c>
      <c r="F17" s="11">
        <v>0</v>
      </c>
      <c r="G17" s="11">
        <v>1890</v>
      </c>
      <c r="H17" s="11">
        <f>G17-F17</f>
        <v>1890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1890</v>
      </c>
      <c r="AF17" s="11">
        <f>AE17-AD17</f>
        <v>1890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250</v>
      </c>
      <c r="AX17" s="11">
        <f>AW17-AV17</f>
        <v>250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80</v>
      </c>
      <c r="BP17" s="11">
        <f>BO17-BN17</f>
        <v>80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1560</v>
      </c>
      <c r="DF17" s="11">
        <f>DE17-DD17</f>
        <v>1560</v>
      </c>
      <c r="DG17" s="11">
        <f>IF(DD17=0,0,DE17/DD17*100)</f>
        <v>0</v>
      </c>
    </row>
    <row r="18" spans="1:111" x14ac:dyDescent="0.3">
      <c r="A18" s="10"/>
      <c r="B18" s="10">
        <v>24170000</v>
      </c>
      <c r="C18" s="10" t="s">
        <v>39</v>
      </c>
      <c r="D18" s="11">
        <v>58000</v>
      </c>
      <c r="E18" s="11">
        <v>58000</v>
      </c>
      <c r="F18" s="11">
        <v>0</v>
      </c>
      <c r="G18" s="11">
        <v>0</v>
      </c>
      <c r="H18" s="11">
        <f>G18-F18</f>
        <v>0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0</v>
      </c>
      <c r="T18" s="11">
        <f>S18-R18</f>
        <v>0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0</v>
      </c>
      <c r="Z18" s="11">
        <f>Y18-X18</f>
        <v>0</v>
      </c>
      <c r="AA18" s="11">
        <f>IF(X18=0,0,Y18/X18*100)</f>
        <v>0</v>
      </c>
      <c r="AB18" s="11">
        <v>58000</v>
      </c>
      <c r="AC18" s="11">
        <v>58000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58000</v>
      </c>
      <c r="CW18" s="11">
        <v>58000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</row>
    <row r="19" spans="1:111" x14ac:dyDescent="0.3">
      <c r="A19" s="10"/>
      <c r="B19" s="10">
        <v>25000000</v>
      </c>
      <c r="C19" s="10" t="s">
        <v>40</v>
      </c>
      <c r="D19" s="11">
        <v>4719386</v>
      </c>
      <c r="E19" s="11">
        <v>4737161.3</v>
      </c>
      <c r="F19" s="11">
        <v>394763.44166666671</v>
      </c>
      <c r="G19" s="11">
        <v>255481.06000000003</v>
      </c>
      <c r="H19" s="11">
        <f>G19-F19</f>
        <v>-139282.38166666668</v>
      </c>
      <c r="I19" s="11">
        <f>IF(F19=0,0,G19/F19*100)</f>
        <v>64.717507508135725</v>
      </c>
      <c r="J19" s="11">
        <v>3423265</v>
      </c>
      <c r="K19" s="11">
        <v>3441040.3</v>
      </c>
      <c r="L19" s="11">
        <v>286753.35833333334</v>
      </c>
      <c r="M19" s="11">
        <v>228218.7</v>
      </c>
      <c r="N19" s="11">
        <f>M19-L19</f>
        <v>-58534.658333333326</v>
      </c>
      <c r="O19" s="11">
        <f>IF(L19=0,0,M19/L19*100)</f>
        <v>79.587106259697109</v>
      </c>
      <c r="P19" s="11">
        <v>690820</v>
      </c>
      <c r="Q19" s="11">
        <v>690820</v>
      </c>
      <c r="R19" s="11">
        <v>57568.333333333336</v>
      </c>
      <c r="S19" s="11">
        <v>735.25</v>
      </c>
      <c r="T19" s="11">
        <f>S19-R19</f>
        <v>-56833.083333333336</v>
      </c>
      <c r="U19" s="11">
        <f>IF(R19=0,0,S19/R19*100)</f>
        <v>1.2771778466170638</v>
      </c>
      <c r="V19" s="11">
        <v>690820</v>
      </c>
      <c r="W19" s="11">
        <v>690820</v>
      </c>
      <c r="X19" s="11">
        <v>57568.333333333336</v>
      </c>
      <c r="Y19" s="11">
        <v>735.25</v>
      </c>
      <c r="Z19" s="11">
        <f>Y19-X19</f>
        <v>-56833.083333333336</v>
      </c>
      <c r="AA19" s="11">
        <f>IF(X19=0,0,Y19/X19*100)</f>
        <v>1.2771778466170638</v>
      </c>
      <c r="AB19" s="11">
        <v>605301</v>
      </c>
      <c r="AC19" s="11">
        <v>605301</v>
      </c>
      <c r="AD19" s="11">
        <v>50441.749999999993</v>
      </c>
      <c r="AE19" s="11">
        <v>26527.11</v>
      </c>
      <c r="AF19" s="11">
        <f>AE19-AD19</f>
        <v>-23914.639999999992</v>
      </c>
      <c r="AG19" s="11">
        <f>IF(AD19=0,0,AE19/AD19*100)</f>
        <v>52.589590963834532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112000</v>
      </c>
      <c r="AO19" s="11">
        <v>112000</v>
      </c>
      <c r="AP19" s="11">
        <v>9333.3333333333321</v>
      </c>
      <c r="AQ19" s="11">
        <v>16227</v>
      </c>
      <c r="AR19" s="11">
        <f>AQ19-AP19</f>
        <v>6893.6666666666679</v>
      </c>
      <c r="AS19" s="11">
        <f>IF(AP19=0,0,AQ19/AP19*100)</f>
        <v>173.86071428571429</v>
      </c>
      <c r="AT19" s="11">
        <v>6900</v>
      </c>
      <c r="AU19" s="11">
        <v>6900</v>
      </c>
      <c r="AV19" s="11">
        <v>575</v>
      </c>
      <c r="AW19" s="11">
        <v>307</v>
      </c>
      <c r="AX19" s="11">
        <f>AW19-AV19</f>
        <v>-268</v>
      </c>
      <c r="AY19" s="11">
        <f>IF(AV19=0,0,AW19/AV19*100)</f>
        <v>53.391304347826086</v>
      </c>
      <c r="AZ19" s="11">
        <v>143801</v>
      </c>
      <c r="BA19" s="11">
        <v>143801</v>
      </c>
      <c r="BB19" s="11">
        <v>11983.416666666666</v>
      </c>
      <c r="BC19" s="11">
        <v>181.67</v>
      </c>
      <c r="BD19" s="11">
        <f>BC19-BB19</f>
        <v>-11801.746666666666</v>
      </c>
      <c r="BE19" s="11">
        <f>IF(BB19=0,0,BC19/BB19*100)</f>
        <v>1.5160117106278816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147800</v>
      </c>
      <c r="BS19" s="11">
        <v>147800</v>
      </c>
      <c r="BT19" s="11">
        <v>12316.666666666666</v>
      </c>
      <c r="BU19" s="11">
        <v>0</v>
      </c>
      <c r="BV19" s="11">
        <f>BU19-BT19</f>
        <v>-12316.666666666666</v>
      </c>
      <c r="BW19" s="11">
        <f>IF(BT19=0,0,BU19/BT19*100)</f>
        <v>0</v>
      </c>
      <c r="BX19" s="11">
        <v>2000</v>
      </c>
      <c r="BY19" s="11">
        <v>2000</v>
      </c>
      <c r="BZ19" s="11">
        <v>166.66666666666666</v>
      </c>
      <c r="CA19" s="11">
        <v>0</v>
      </c>
      <c r="CB19" s="11">
        <f>CA19-BZ19</f>
        <v>-166.66666666666666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170800</v>
      </c>
      <c r="CK19" s="11">
        <v>170800</v>
      </c>
      <c r="CL19" s="11">
        <v>14233.333333333334</v>
      </c>
      <c r="CM19" s="11">
        <v>9811.44</v>
      </c>
      <c r="CN19" s="11">
        <f>CM19-CL19</f>
        <v>-4421.8933333333334</v>
      </c>
      <c r="CO19" s="11">
        <f>IF(CL19=0,0,CM19/CL19*100)</f>
        <v>68.932833723653403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20000</v>
      </c>
      <c r="CW19" s="11">
        <v>20000</v>
      </c>
      <c r="CX19" s="11">
        <v>1666.6666666666667</v>
      </c>
      <c r="CY19" s="11">
        <v>0</v>
      </c>
      <c r="CZ19" s="11">
        <f>CY19-CX19</f>
        <v>-1666.6666666666667</v>
      </c>
      <c r="DA19" s="11">
        <f>IF(CX19=0,0,CY19/CX19*100)</f>
        <v>0</v>
      </c>
      <c r="DB19" s="11">
        <v>2000</v>
      </c>
      <c r="DC19" s="11">
        <v>2000</v>
      </c>
      <c r="DD19" s="11">
        <v>166.66666666666666</v>
      </c>
      <c r="DE19" s="11">
        <v>0</v>
      </c>
      <c r="DF19" s="11">
        <f>DE19-DD19</f>
        <v>-166.66666666666666</v>
      </c>
      <c r="DG19" s="11">
        <f>IF(DD19=0,0,DE19/DD19*100)</f>
        <v>0</v>
      </c>
    </row>
    <row r="20" spans="1:111" x14ac:dyDescent="0.3">
      <c r="A20" s="10"/>
      <c r="B20" s="10">
        <v>25010000</v>
      </c>
      <c r="C20" s="10" t="s">
        <v>41</v>
      </c>
      <c r="D20" s="11">
        <v>4719386</v>
      </c>
      <c r="E20" s="11">
        <v>4719386</v>
      </c>
      <c r="F20" s="11">
        <v>393282.16666666669</v>
      </c>
      <c r="G20" s="11">
        <v>220845.76</v>
      </c>
      <c r="H20" s="11">
        <f>G20-F20</f>
        <v>-172436.40666666668</v>
      </c>
      <c r="I20" s="11">
        <f>IF(F20=0,0,G20/F20*100)</f>
        <v>56.154531966658375</v>
      </c>
      <c r="J20" s="11">
        <v>3423265</v>
      </c>
      <c r="K20" s="11">
        <v>3423265</v>
      </c>
      <c r="L20" s="11">
        <v>285272.08333333331</v>
      </c>
      <c r="M20" s="11">
        <v>193583.4</v>
      </c>
      <c r="N20" s="11">
        <f>M20-L20</f>
        <v>-91688.68333333332</v>
      </c>
      <c r="O20" s="11">
        <f>IF(L20=0,0,M20/L20*100)</f>
        <v>67.859216274521543</v>
      </c>
      <c r="P20" s="11">
        <v>690820</v>
      </c>
      <c r="Q20" s="11">
        <v>690820</v>
      </c>
      <c r="R20" s="11">
        <v>57568.333333333336</v>
      </c>
      <c r="S20" s="11">
        <v>735.25</v>
      </c>
      <c r="T20" s="11">
        <f>S20-R20</f>
        <v>-56833.083333333336</v>
      </c>
      <c r="U20" s="11">
        <f>IF(R20=0,0,S20/R20*100)</f>
        <v>1.2771778466170638</v>
      </c>
      <c r="V20" s="11">
        <v>690820</v>
      </c>
      <c r="W20" s="11">
        <v>690820</v>
      </c>
      <c r="X20" s="11">
        <v>57568.333333333336</v>
      </c>
      <c r="Y20" s="11">
        <v>735.25</v>
      </c>
      <c r="Z20" s="11">
        <f>Y20-X20</f>
        <v>-56833.083333333336</v>
      </c>
      <c r="AA20" s="11">
        <f>IF(X20=0,0,Y20/X20*100)</f>
        <v>1.2771778466170638</v>
      </c>
      <c r="AB20" s="11">
        <v>605301</v>
      </c>
      <c r="AC20" s="11">
        <v>605301</v>
      </c>
      <c r="AD20" s="11">
        <v>50441.749999999993</v>
      </c>
      <c r="AE20" s="11">
        <v>26527.11</v>
      </c>
      <c r="AF20" s="11">
        <f>AE20-AD20</f>
        <v>-23914.639999999992</v>
      </c>
      <c r="AG20" s="11">
        <f>IF(AD20=0,0,AE20/AD20*100)</f>
        <v>52.589590963834532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112000</v>
      </c>
      <c r="AO20" s="11">
        <v>112000</v>
      </c>
      <c r="AP20" s="11">
        <v>9333.3333333333321</v>
      </c>
      <c r="AQ20" s="11">
        <v>16227</v>
      </c>
      <c r="AR20" s="11">
        <f>AQ20-AP20</f>
        <v>6893.6666666666679</v>
      </c>
      <c r="AS20" s="11">
        <f>IF(AP20=0,0,AQ20/AP20*100)</f>
        <v>173.86071428571429</v>
      </c>
      <c r="AT20" s="11">
        <v>6900</v>
      </c>
      <c r="AU20" s="11">
        <v>6900</v>
      </c>
      <c r="AV20" s="11">
        <v>575</v>
      </c>
      <c r="AW20" s="11">
        <v>307</v>
      </c>
      <c r="AX20" s="11">
        <f>AW20-AV20</f>
        <v>-268</v>
      </c>
      <c r="AY20" s="11">
        <f>IF(AV20=0,0,AW20/AV20*100)</f>
        <v>53.391304347826086</v>
      </c>
      <c r="AZ20" s="11">
        <v>143801</v>
      </c>
      <c r="BA20" s="11">
        <v>143801</v>
      </c>
      <c r="BB20" s="11">
        <v>11983.416666666666</v>
      </c>
      <c r="BC20" s="11">
        <v>181.67</v>
      </c>
      <c r="BD20" s="11">
        <f>BC20-BB20</f>
        <v>-11801.746666666666</v>
      </c>
      <c r="BE20" s="11">
        <f>IF(BB20=0,0,BC20/BB20*100)</f>
        <v>1.5160117106278816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147800</v>
      </c>
      <c r="BS20" s="11">
        <v>147800</v>
      </c>
      <c r="BT20" s="11">
        <v>12316.666666666666</v>
      </c>
      <c r="BU20" s="11">
        <v>0</v>
      </c>
      <c r="BV20" s="11">
        <f>BU20-BT20</f>
        <v>-12316.666666666666</v>
      </c>
      <c r="BW20" s="11">
        <f>IF(BT20=0,0,BU20/BT20*100)</f>
        <v>0</v>
      </c>
      <c r="BX20" s="11">
        <v>2000</v>
      </c>
      <c r="BY20" s="11">
        <v>2000</v>
      </c>
      <c r="BZ20" s="11">
        <v>166.66666666666666</v>
      </c>
      <c r="CA20" s="11">
        <v>0</v>
      </c>
      <c r="CB20" s="11">
        <f>CA20-BZ20</f>
        <v>-166.66666666666666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170800</v>
      </c>
      <c r="CK20" s="11">
        <v>170800</v>
      </c>
      <c r="CL20" s="11">
        <v>14233.333333333334</v>
      </c>
      <c r="CM20" s="11">
        <v>9811.44</v>
      </c>
      <c r="CN20" s="11">
        <f>CM20-CL20</f>
        <v>-4421.8933333333334</v>
      </c>
      <c r="CO20" s="11">
        <f>IF(CL20=0,0,CM20/CL20*100)</f>
        <v>68.932833723653403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20000</v>
      </c>
      <c r="CW20" s="11">
        <v>20000</v>
      </c>
      <c r="CX20" s="11">
        <v>1666.6666666666667</v>
      </c>
      <c r="CY20" s="11">
        <v>0</v>
      </c>
      <c r="CZ20" s="11">
        <f>CY20-CX20</f>
        <v>-1666.6666666666667</v>
      </c>
      <c r="DA20" s="11">
        <f>IF(CX20=0,0,CY20/CX20*100)</f>
        <v>0</v>
      </c>
      <c r="DB20" s="11">
        <v>2000</v>
      </c>
      <c r="DC20" s="11">
        <v>2000</v>
      </c>
      <c r="DD20" s="11">
        <v>166.66666666666666</v>
      </c>
      <c r="DE20" s="11">
        <v>0</v>
      </c>
      <c r="DF20" s="11">
        <f>DE20-DD20</f>
        <v>-166.66666666666666</v>
      </c>
      <c r="DG20" s="11">
        <f>IF(DD20=0,0,DE20/DD20*100)</f>
        <v>0</v>
      </c>
    </row>
    <row r="21" spans="1:111" x14ac:dyDescent="0.3">
      <c r="A21" s="10"/>
      <c r="B21" s="10">
        <v>25010100</v>
      </c>
      <c r="C21" s="10" t="s">
        <v>42</v>
      </c>
      <c r="D21" s="11">
        <v>4051420</v>
      </c>
      <c r="E21" s="11">
        <v>4051420</v>
      </c>
      <c r="F21" s="11">
        <v>337618.33333333331</v>
      </c>
      <c r="G21" s="11">
        <v>189795.79</v>
      </c>
      <c r="H21" s="11">
        <f>G21-F21</f>
        <v>-147822.54333333331</v>
      </c>
      <c r="I21" s="11">
        <f>IF(F21=0,0,G21/F21*100)</f>
        <v>56.216079300590906</v>
      </c>
      <c r="J21" s="11">
        <v>3379270</v>
      </c>
      <c r="K21" s="11">
        <v>3379270</v>
      </c>
      <c r="L21" s="11">
        <v>281605.83333333331</v>
      </c>
      <c r="M21" s="11">
        <v>189795.79</v>
      </c>
      <c r="N21" s="11">
        <f>M21-L21</f>
        <v>-91810.043333333306</v>
      </c>
      <c r="O21" s="11">
        <f>IF(L21=0,0,M21/L21*100)</f>
        <v>67.397677013082713</v>
      </c>
      <c r="P21" s="11">
        <v>672150</v>
      </c>
      <c r="Q21" s="11">
        <v>672150</v>
      </c>
      <c r="R21" s="11">
        <v>56012.5</v>
      </c>
      <c r="S21" s="11">
        <v>0</v>
      </c>
      <c r="T21" s="11">
        <f>S21-R21</f>
        <v>-56012.5</v>
      </c>
      <c r="U21" s="11">
        <f>IF(R21=0,0,S21/R21*100)</f>
        <v>0</v>
      </c>
      <c r="V21" s="11">
        <v>672150</v>
      </c>
      <c r="W21" s="11">
        <v>672150</v>
      </c>
      <c r="X21" s="11">
        <v>56012.5</v>
      </c>
      <c r="Y21" s="11">
        <v>0</v>
      </c>
      <c r="Z21" s="11">
        <f>Y21-X21</f>
        <v>-56012.5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f>DE21-DD21</f>
        <v>0</v>
      </c>
      <c r="DG21" s="11">
        <f>IF(DD21=0,0,DE21/DD21*100)</f>
        <v>0</v>
      </c>
    </row>
    <row r="22" spans="1:111" x14ac:dyDescent="0.3">
      <c r="A22" s="10"/>
      <c r="B22" s="10">
        <v>25010200</v>
      </c>
      <c r="C22" s="10" t="s">
        <v>43</v>
      </c>
      <c r="D22" s="11">
        <v>572401</v>
      </c>
      <c r="E22" s="11">
        <v>572401</v>
      </c>
      <c r="F22" s="11">
        <v>47700.083333333336</v>
      </c>
      <c r="G22" s="11">
        <v>26220.11</v>
      </c>
      <c r="H22" s="11">
        <f>G22-F22</f>
        <v>-21479.973333333335</v>
      </c>
      <c r="I22" s="11">
        <f>IF(F22=0,0,G22/F22*100)</f>
        <v>54.968688035136203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S22-R22</f>
        <v>0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0</v>
      </c>
      <c r="Z22" s="11">
        <f>Y22-X22</f>
        <v>0</v>
      </c>
      <c r="AA22" s="11">
        <f>IF(X22=0,0,Y22/X22*100)</f>
        <v>0</v>
      </c>
      <c r="AB22" s="11">
        <v>572401</v>
      </c>
      <c r="AC22" s="11">
        <v>572401</v>
      </c>
      <c r="AD22" s="11">
        <v>47700.083333333336</v>
      </c>
      <c r="AE22" s="11">
        <v>26220.11</v>
      </c>
      <c r="AF22" s="11">
        <f>AE22-AD22</f>
        <v>-21479.973333333335</v>
      </c>
      <c r="AG22" s="11">
        <f>IF(AD22=0,0,AE22/AD22*100)</f>
        <v>54.968688035136203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110000</v>
      </c>
      <c r="AO22" s="11">
        <v>110000</v>
      </c>
      <c r="AP22" s="11">
        <v>9166.6666666666661</v>
      </c>
      <c r="AQ22" s="11">
        <v>16227</v>
      </c>
      <c r="AR22" s="11">
        <f>AQ22-AP22</f>
        <v>7060.3333333333339</v>
      </c>
      <c r="AS22" s="11">
        <f>IF(AP22=0,0,AQ22/AP22*100)</f>
        <v>177.02181818181819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143801</v>
      </c>
      <c r="BA22" s="11">
        <v>143801</v>
      </c>
      <c r="BB22" s="11">
        <v>11983.416666666666</v>
      </c>
      <c r="BC22" s="11">
        <v>181.67</v>
      </c>
      <c r="BD22" s="11">
        <f>BC22-BB22</f>
        <v>-11801.746666666666</v>
      </c>
      <c r="BE22" s="11">
        <f>IF(BB22=0,0,BC22/BB22*100)</f>
        <v>1.5160117106278816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147800</v>
      </c>
      <c r="BS22" s="11">
        <v>147800</v>
      </c>
      <c r="BT22" s="11">
        <v>12316.666666666666</v>
      </c>
      <c r="BU22" s="11">
        <v>0</v>
      </c>
      <c r="BV22" s="11">
        <f>BU22-BT22</f>
        <v>-12316.666666666666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170800</v>
      </c>
      <c r="CK22" s="11">
        <v>170800</v>
      </c>
      <c r="CL22" s="11">
        <v>14233.333333333334</v>
      </c>
      <c r="CM22" s="11">
        <v>9811.44</v>
      </c>
      <c r="CN22" s="11">
        <f>CM22-CL22</f>
        <v>-4421.8933333333334</v>
      </c>
      <c r="CO22" s="11">
        <f>IF(CL22=0,0,CM22/CL22*100)</f>
        <v>68.932833723653403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</row>
    <row r="23" spans="1:111" x14ac:dyDescent="0.3">
      <c r="A23" s="10"/>
      <c r="B23" s="10">
        <v>25010300</v>
      </c>
      <c r="C23" s="10" t="s">
        <v>44</v>
      </c>
      <c r="D23" s="11">
        <v>95565</v>
      </c>
      <c r="E23" s="11">
        <v>95565</v>
      </c>
      <c r="F23" s="11">
        <v>7963.7500000000009</v>
      </c>
      <c r="G23" s="11">
        <v>2984.8599999999997</v>
      </c>
      <c r="H23" s="11">
        <f>G23-F23</f>
        <v>-4978.8900000000012</v>
      </c>
      <c r="I23" s="11">
        <f>IF(F23=0,0,G23/F23*100)</f>
        <v>37.480583895777734</v>
      </c>
      <c r="J23" s="11">
        <v>43995</v>
      </c>
      <c r="K23" s="11">
        <v>43995</v>
      </c>
      <c r="L23" s="11">
        <v>3666.25</v>
      </c>
      <c r="M23" s="11">
        <v>1942.61</v>
      </c>
      <c r="N23" s="11">
        <f>M23-L23</f>
        <v>-1723.64</v>
      </c>
      <c r="O23" s="11">
        <f>IF(L23=0,0,M23/L23*100)</f>
        <v>52.986293897033754</v>
      </c>
      <c r="P23" s="11">
        <v>18670</v>
      </c>
      <c r="Q23" s="11">
        <v>18670</v>
      </c>
      <c r="R23" s="11">
        <v>1555.8333333333333</v>
      </c>
      <c r="S23" s="11">
        <v>735.25</v>
      </c>
      <c r="T23" s="11">
        <f>S23-R23</f>
        <v>-820.58333333333326</v>
      </c>
      <c r="U23" s="11">
        <f>IF(R23=0,0,S23/R23*100)</f>
        <v>47.257632565613285</v>
      </c>
      <c r="V23" s="11">
        <v>18670</v>
      </c>
      <c r="W23" s="11">
        <v>18670</v>
      </c>
      <c r="X23" s="11">
        <v>1555.8333333333333</v>
      </c>
      <c r="Y23" s="11">
        <v>735.25</v>
      </c>
      <c r="Z23" s="11">
        <f>Y23-X23</f>
        <v>-820.58333333333326</v>
      </c>
      <c r="AA23" s="11">
        <f>IF(X23=0,0,Y23/X23*100)</f>
        <v>47.257632565613285</v>
      </c>
      <c r="AB23" s="11">
        <v>32900</v>
      </c>
      <c r="AC23" s="11">
        <v>32900</v>
      </c>
      <c r="AD23" s="11">
        <v>2741.6666666666665</v>
      </c>
      <c r="AE23" s="11">
        <v>307</v>
      </c>
      <c r="AF23" s="11">
        <f>AE23-AD23</f>
        <v>-2434.6666666666665</v>
      </c>
      <c r="AG23" s="11">
        <f>IF(AD23=0,0,AE23/AD23*100)</f>
        <v>11.19756838905775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2000</v>
      </c>
      <c r="AO23" s="11">
        <v>2000</v>
      </c>
      <c r="AP23" s="11">
        <v>166.66666666666666</v>
      </c>
      <c r="AQ23" s="11">
        <v>0</v>
      </c>
      <c r="AR23" s="11">
        <f>AQ23-AP23</f>
        <v>-166.66666666666666</v>
      </c>
      <c r="AS23" s="11">
        <f>IF(AP23=0,0,AQ23/AP23*100)</f>
        <v>0</v>
      </c>
      <c r="AT23" s="11">
        <v>6900</v>
      </c>
      <c r="AU23" s="11">
        <v>6900</v>
      </c>
      <c r="AV23" s="11">
        <v>575</v>
      </c>
      <c r="AW23" s="11">
        <v>307</v>
      </c>
      <c r="AX23" s="11">
        <f>AW23-AV23</f>
        <v>-268</v>
      </c>
      <c r="AY23" s="11">
        <f>IF(AV23=0,0,AW23/AV23*100)</f>
        <v>53.391304347826086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2000</v>
      </c>
      <c r="BY23" s="11">
        <v>2000</v>
      </c>
      <c r="BZ23" s="11">
        <v>166.66666666666666</v>
      </c>
      <c r="CA23" s="11">
        <v>0</v>
      </c>
      <c r="CB23" s="11">
        <f>CA23-BZ23</f>
        <v>-166.66666666666666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20000</v>
      </c>
      <c r="CW23" s="11">
        <v>20000</v>
      </c>
      <c r="CX23" s="11">
        <v>1666.6666666666667</v>
      </c>
      <c r="CY23" s="11">
        <v>0</v>
      </c>
      <c r="CZ23" s="11">
        <f>CY23-CX23</f>
        <v>-1666.6666666666667</v>
      </c>
      <c r="DA23" s="11">
        <f>IF(CX23=0,0,CY23/CX23*100)</f>
        <v>0</v>
      </c>
      <c r="DB23" s="11">
        <v>2000</v>
      </c>
      <c r="DC23" s="11">
        <v>2000</v>
      </c>
      <c r="DD23" s="11">
        <v>166.66666666666666</v>
      </c>
      <c r="DE23" s="11">
        <v>0</v>
      </c>
      <c r="DF23" s="11">
        <f>DE23-DD23</f>
        <v>-166.66666666666666</v>
      </c>
      <c r="DG23" s="11">
        <f>IF(DD23=0,0,DE23/DD23*100)</f>
        <v>0</v>
      </c>
    </row>
    <row r="24" spans="1:111" x14ac:dyDescent="0.3">
      <c r="A24" s="10"/>
      <c r="B24" s="10">
        <v>25010400</v>
      </c>
      <c r="C24" s="10" t="s">
        <v>45</v>
      </c>
      <c r="D24" s="11">
        <v>0</v>
      </c>
      <c r="E24" s="11">
        <v>0</v>
      </c>
      <c r="F24" s="11">
        <v>0</v>
      </c>
      <c r="G24" s="11">
        <v>1845</v>
      </c>
      <c r="H24" s="11">
        <f>G24-F24</f>
        <v>1845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1845</v>
      </c>
      <c r="N24" s="11">
        <f>M24-L24</f>
        <v>1845</v>
      </c>
      <c r="O24" s="11">
        <f>IF(L24=0,0,M24/L24*100)</f>
        <v>0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f>AE24-AD24</f>
        <v>0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0</v>
      </c>
      <c r="CQ24" s="11">
        <v>0</v>
      </c>
      <c r="CR24" s="11">
        <v>0</v>
      </c>
      <c r="CS24" s="11">
        <v>0</v>
      </c>
      <c r="CT24" s="11">
        <f>CS24-CR24</f>
        <v>0</v>
      </c>
      <c r="CU24" s="11">
        <f>IF(CR24=0,0,CS24/CR24*100)</f>
        <v>0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</row>
    <row r="25" spans="1:111" x14ac:dyDescent="0.3">
      <c r="A25" s="10"/>
      <c r="B25" s="10">
        <v>25020000</v>
      </c>
      <c r="C25" s="10" t="s">
        <v>46</v>
      </c>
      <c r="D25" s="11">
        <v>0</v>
      </c>
      <c r="E25" s="11">
        <v>17775.3</v>
      </c>
      <c r="F25" s="11">
        <v>1481.2749999999999</v>
      </c>
      <c r="G25" s="11">
        <v>34635.300000000003</v>
      </c>
      <c r="H25" s="11">
        <f>G25-F25</f>
        <v>33154.025000000001</v>
      </c>
      <c r="I25" s="11">
        <f>IF(F25=0,0,G25/F25*100)</f>
        <v>2338.2086378288977</v>
      </c>
      <c r="J25" s="11">
        <v>0</v>
      </c>
      <c r="K25" s="11">
        <v>17775.3</v>
      </c>
      <c r="L25" s="11">
        <v>1481.2749999999999</v>
      </c>
      <c r="M25" s="11">
        <v>34635.300000000003</v>
      </c>
      <c r="N25" s="11">
        <f>M25-L25</f>
        <v>33154.025000000001</v>
      </c>
      <c r="O25" s="11">
        <f>IF(L25=0,0,M25/L25*100)</f>
        <v>2338.2086378288977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</row>
    <row r="26" spans="1:111" x14ac:dyDescent="0.3">
      <c r="A26" s="10"/>
      <c r="B26" s="10">
        <v>25020100</v>
      </c>
      <c r="C26" s="10" t="s">
        <v>47</v>
      </c>
      <c r="D26" s="11">
        <v>0</v>
      </c>
      <c r="E26" s="11">
        <v>17775.3</v>
      </c>
      <c r="F26" s="11">
        <v>1481.2749999999999</v>
      </c>
      <c r="G26" s="11">
        <v>34635.300000000003</v>
      </c>
      <c r="H26" s="11">
        <f>G26-F26</f>
        <v>33154.025000000001</v>
      </c>
      <c r="I26" s="11">
        <f>IF(F26=0,0,G26/F26*100)</f>
        <v>2338.2086378288977</v>
      </c>
      <c r="J26" s="11">
        <v>0</v>
      </c>
      <c r="K26" s="11">
        <v>17775.3</v>
      </c>
      <c r="L26" s="11">
        <v>1481.2749999999999</v>
      </c>
      <c r="M26" s="11">
        <v>34635.300000000003</v>
      </c>
      <c r="N26" s="11">
        <f>M26-L26</f>
        <v>33154.025000000001</v>
      </c>
      <c r="O26" s="11">
        <f>IF(L26=0,0,M26/L26*100)</f>
        <v>2338.2086378288977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</row>
    <row r="27" spans="1:111" x14ac:dyDescent="0.3">
      <c r="A27" s="10"/>
      <c r="B27" s="10">
        <v>30000000</v>
      </c>
      <c r="C27" s="10" t="s">
        <v>48</v>
      </c>
      <c r="D27" s="11">
        <v>103760</v>
      </c>
      <c r="E27" s="11">
        <v>103760</v>
      </c>
      <c r="F27" s="11">
        <v>7335</v>
      </c>
      <c r="G27" s="11">
        <v>13037.35</v>
      </c>
      <c r="H27" s="11">
        <f>G27-F27</f>
        <v>5702.35</v>
      </c>
      <c r="I27" s="11">
        <f>IF(F27=0,0,G27/F27*100)</f>
        <v>177.74164962508522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103760</v>
      </c>
      <c r="Q27" s="11">
        <v>103760</v>
      </c>
      <c r="R27" s="11">
        <v>7335</v>
      </c>
      <c r="S27" s="11">
        <v>13037.35</v>
      </c>
      <c r="T27" s="11">
        <f>S27-R27</f>
        <v>5702.35</v>
      </c>
      <c r="U27" s="11">
        <f>IF(R27=0,0,S27/R27*100)</f>
        <v>177.74164962508522</v>
      </c>
      <c r="V27" s="11">
        <v>103760</v>
      </c>
      <c r="W27" s="11">
        <v>103760</v>
      </c>
      <c r="X27" s="11">
        <v>7335</v>
      </c>
      <c r="Y27" s="11">
        <v>13037.35</v>
      </c>
      <c r="Z27" s="11">
        <f>Y27-X27</f>
        <v>5702.35</v>
      </c>
      <c r="AA27" s="11">
        <f>IF(X27=0,0,Y27/X27*100)</f>
        <v>177.74164962508522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</row>
    <row r="28" spans="1:111" x14ac:dyDescent="0.3">
      <c r="A28" s="10"/>
      <c r="B28" s="10">
        <v>33000000</v>
      </c>
      <c r="C28" s="10" t="s">
        <v>49</v>
      </c>
      <c r="D28" s="11">
        <v>103760</v>
      </c>
      <c r="E28" s="11">
        <v>103760</v>
      </c>
      <c r="F28" s="11">
        <v>7335</v>
      </c>
      <c r="G28" s="11">
        <v>13037.35</v>
      </c>
      <c r="H28" s="11">
        <f>G28-F28</f>
        <v>5702.35</v>
      </c>
      <c r="I28" s="11">
        <f>IF(F28=0,0,G28/F28*100)</f>
        <v>177.74164962508522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103760</v>
      </c>
      <c r="Q28" s="11">
        <v>103760</v>
      </c>
      <c r="R28" s="11">
        <v>7335</v>
      </c>
      <c r="S28" s="11">
        <v>13037.35</v>
      </c>
      <c r="T28" s="11">
        <f>S28-R28</f>
        <v>5702.35</v>
      </c>
      <c r="U28" s="11">
        <f>IF(R28=0,0,S28/R28*100)</f>
        <v>177.74164962508522</v>
      </c>
      <c r="V28" s="11">
        <v>103760</v>
      </c>
      <c r="W28" s="11">
        <v>103760</v>
      </c>
      <c r="X28" s="11">
        <v>7335</v>
      </c>
      <c r="Y28" s="11">
        <v>13037.35</v>
      </c>
      <c r="Z28" s="11">
        <f>Y28-X28</f>
        <v>5702.35</v>
      </c>
      <c r="AA28" s="11">
        <f>IF(X28=0,0,Y28/X28*100)</f>
        <v>177.74164962508522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</row>
    <row r="29" spans="1:111" x14ac:dyDescent="0.3">
      <c r="A29" s="10"/>
      <c r="B29" s="10">
        <v>33010000</v>
      </c>
      <c r="C29" s="10" t="s">
        <v>50</v>
      </c>
      <c r="D29" s="11">
        <v>103760</v>
      </c>
      <c r="E29" s="11">
        <v>103760</v>
      </c>
      <c r="F29" s="11">
        <v>7335</v>
      </c>
      <c r="G29" s="11">
        <v>13037.35</v>
      </c>
      <c r="H29" s="11">
        <f>G29-F29</f>
        <v>5702.35</v>
      </c>
      <c r="I29" s="11">
        <f>IF(F29=0,0,G29/F29*100)</f>
        <v>177.74164962508522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7335</v>
      </c>
      <c r="S29" s="11">
        <v>13037.35</v>
      </c>
      <c r="T29" s="11">
        <f>S29-R29</f>
        <v>5702.35</v>
      </c>
      <c r="U29" s="11">
        <f>IF(R29=0,0,S29/R29*100)</f>
        <v>177.74164962508522</v>
      </c>
      <c r="V29" s="11">
        <v>103760</v>
      </c>
      <c r="W29" s="11">
        <v>103760</v>
      </c>
      <c r="X29" s="11">
        <v>7335</v>
      </c>
      <c r="Y29" s="11">
        <v>13037.35</v>
      </c>
      <c r="Z29" s="11">
        <f>Y29-X29</f>
        <v>5702.35</v>
      </c>
      <c r="AA29" s="11">
        <f>IF(X29=0,0,Y29/X29*100)</f>
        <v>177.74164962508522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</row>
    <row r="30" spans="1:111" x14ac:dyDescent="0.3">
      <c r="A30" s="10"/>
      <c r="B30" s="10">
        <v>33010100</v>
      </c>
      <c r="C30" s="10" t="s">
        <v>51</v>
      </c>
      <c r="D30" s="11">
        <v>103760</v>
      </c>
      <c r="E30" s="11">
        <v>103760</v>
      </c>
      <c r="F30" s="11">
        <v>7335</v>
      </c>
      <c r="G30" s="11">
        <v>13037.35</v>
      </c>
      <c r="H30" s="11">
        <f>G30-F30</f>
        <v>5702.35</v>
      </c>
      <c r="I30" s="11">
        <f>IF(F30=0,0,G30/F30*100)</f>
        <v>177.74164962508522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103760</v>
      </c>
      <c r="Q30" s="11">
        <v>103760</v>
      </c>
      <c r="R30" s="11">
        <v>7335</v>
      </c>
      <c r="S30" s="11">
        <v>13037.35</v>
      </c>
      <c r="T30" s="11">
        <f>S30-R30</f>
        <v>5702.35</v>
      </c>
      <c r="U30" s="11">
        <f>IF(R30=0,0,S30/R30*100)</f>
        <v>177.74164962508522</v>
      </c>
      <c r="V30" s="11">
        <v>103760</v>
      </c>
      <c r="W30" s="11">
        <v>103760</v>
      </c>
      <c r="X30" s="11">
        <v>7335</v>
      </c>
      <c r="Y30" s="11">
        <v>13037.35</v>
      </c>
      <c r="Z30" s="11">
        <f>Y30-X30</f>
        <v>5702.35</v>
      </c>
      <c r="AA30" s="11">
        <f>IF(X30=0,0,Y30/X30*100)</f>
        <v>177.74164962508522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</row>
    <row r="31" spans="1:111" x14ac:dyDescent="0.3">
      <c r="A31" s="12" t="s">
        <v>52</v>
      </c>
      <c r="B31" s="13"/>
      <c r="C31" s="13"/>
      <c r="D31" s="14">
        <v>4990358</v>
      </c>
      <c r="E31" s="14">
        <v>5008133.3</v>
      </c>
      <c r="F31" s="14">
        <v>410778.44166666671</v>
      </c>
      <c r="G31" s="14">
        <v>287376.19000000006</v>
      </c>
      <c r="H31" s="14">
        <f>G31-F31</f>
        <v>-123402.25166666665</v>
      </c>
      <c r="I31" s="14">
        <f>IF(F31=0,0,G31/F31*100)</f>
        <v>69.958926966570573</v>
      </c>
      <c r="J31" s="14">
        <v>3423265</v>
      </c>
      <c r="K31" s="14">
        <v>3441040.3</v>
      </c>
      <c r="L31" s="14">
        <v>286753.35833333334</v>
      </c>
      <c r="M31" s="14">
        <v>228218.7</v>
      </c>
      <c r="N31" s="14">
        <f>M31-L31</f>
        <v>-58534.658333333326</v>
      </c>
      <c r="O31" s="14">
        <f>IF(L31=0,0,M31/L31*100)</f>
        <v>79.587106259697109</v>
      </c>
      <c r="P31" s="14">
        <v>828960</v>
      </c>
      <c r="Q31" s="14">
        <v>828960</v>
      </c>
      <c r="R31" s="14">
        <v>68293.333333333343</v>
      </c>
      <c r="S31" s="14">
        <v>27467.43</v>
      </c>
      <c r="T31" s="14">
        <f>S31-R31</f>
        <v>-40825.903333333343</v>
      </c>
      <c r="U31" s="14">
        <f>IF(R31=0,0,S31/R31*100)</f>
        <v>40.219782311597029</v>
      </c>
      <c r="V31" s="14">
        <v>828960</v>
      </c>
      <c r="W31" s="14">
        <v>828960</v>
      </c>
      <c r="X31" s="14">
        <v>68293.333333333343</v>
      </c>
      <c r="Y31" s="14">
        <v>27467.43</v>
      </c>
      <c r="Z31" s="14">
        <f>Y31-X31</f>
        <v>-40825.903333333343</v>
      </c>
      <c r="AA31" s="14">
        <f>IF(X31=0,0,Y31/X31*100)</f>
        <v>40.219782311597029</v>
      </c>
      <c r="AB31" s="14">
        <v>738133</v>
      </c>
      <c r="AC31" s="14">
        <v>738133</v>
      </c>
      <c r="AD31" s="14">
        <v>55731.749999999993</v>
      </c>
      <c r="AE31" s="14">
        <v>31690.060000000005</v>
      </c>
      <c r="AF31" s="14">
        <f>AE31-AD31</f>
        <v>-24041.689999999988</v>
      </c>
      <c r="AG31" s="14">
        <f>IF(AD31=0,0,AE31/AD31*100)</f>
        <v>56.861770893610931</v>
      </c>
      <c r="AH31" s="14">
        <v>1170</v>
      </c>
      <c r="AI31" s="14">
        <v>1170</v>
      </c>
      <c r="AJ31" s="14">
        <v>0</v>
      </c>
      <c r="AK31" s="14">
        <v>0</v>
      </c>
      <c r="AL31" s="14">
        <f>AK31-AJ31</f>
        <v>0</v>
      </c>
      <c r="AM31" s="14">
        <f>IF(AJ31=0,0,AK31/AJ31*100)</f>
        <v>0</v>
      </c>
      <c r="AN31" s="14">
        <v>121000</v>
      </c>
      <c r="AO31" s="14">
        <v>121000</v>
      </c>
      <c r="AP31" s="14">
        <v>9333.3333333333321</v>
      </c>
      <c r="AQ31" s="14">
        <v>16749.830000000002</v>
      </c>
      <c r="AR31" s="14">
        <f>AQ31-AP31</f>
        <v>7416.4966666666696</v>
      </c>
      <c r="AS31" s="14">
        <f>IF(AP31=0,0,AQ31/AP31*100)</f>
        <v>179.46246428571433</v>
      </c>
      <c r="AT31" s="14">
        <v>6900</v>
      </c>
      <c r="AU31" s="14">
        <v>6900</v>
      </c>
      <c r="AV31" s="14">
        <v>575</v>
      </c>
      <c r="AW31" s="14">
        <v>671.96</v>
      </c>
      <c r="AX31" s="14">
        <f>AW31-AV31</f>
        <v>96.960000000000036</v>
      </c>
      <c r="AY31" s="14">
        <f>IF(AV31=0,0,AW31/AV31*100)</f>
        <v>116.86260869565217</v>
      </c>
      <c r="AZ31" s="14">
        <v>144171</v>
      </c>
      <c r="BA31" s="14">
        <v>144171</v>
      </c>
      <c r="BB31" s="14">
        <v>12353.416666666666</v>
      </c>
      <c r="BC31" s="14">
        <v>238.39999999999998</v>
      </c>
      <c r="BD31" s="14">
        <f>BC31-BB31</f>
        <v>-12115.016666666666</v>
      </c>
      <c r="BE31" s="14">
        <f>IF(BB31=0,0,BC31/BB31*100)</f>
        <v>1.929830478747445</v>
      </c>
      <c r="BF31" s="14">
        <v>0</v>
      </c>
      <c r="BG31" s="14">
        <v>0</v>
      </c>
      <c r="BH31" s="14">
        <v>0</v>
      </c>
      <c r="BI31" s="14">
        <v>146.25</v>
      </c>
      <c r="BJ31" s="14">
        <f>BI31-BH31</f>
        <v>146.25</v>
      </c>
      <c r="BK31" s="14">
        <f>IF(BH31=0,0,BI31/BH31*100)</f>
        <v>0</v>
      </c>
      <c r="BL31" s="14">
        <v>0</v>
      </c>
      <c r="BM31" s="14">
        <v>0</v>
      </c>
      <c r="BN31" s="14">
        <v>0</v>
      </c>
      <c r="BO31" s="14">
        <v>85</v>
      </c>
      <c r="BP31" s="14">
        <f>BO31-BN31</f>
        <v>85</v>
      </c>
      <c r="BQ31" s="14">
        <f>IF(BN31=0,0,BO31/BN31*100)</f>
        <v>0</v>
      </c>
      <c r="BR31" s="14">
        <v>148100</v>
      </c>
      <c r="BS31" s="14">
        <v>148100</v>
      </c>
      <c r="BT31" s="14">
        <v>12316.666666666666</v>
      </c>
      <c r="BU31" s="14">
        <v>522.75</v>
      </c>
      <c r="BV31" s="14">
        <f>BU31-BT31</f>
        <v>-11793.916666666666</v>
      </c>
      <c r="BW31" s="14">
        <f>IF(BT31=0,0,BU31/BT31*100)</f>
        <v>4.2442489851150205</v>
      </c>
      <c r="BX31" s="14">
        <v>56000</v>
      </c>
      <c r="BY31" s="14">
        <v>56000</v>
      </c>
      <c r="BZ31" s="14">
        <v>4666.666666666667</v>
      </c>
      <c r="CA31" s="14">
        <v>0</v>
      </c>
      <c r="CB31" s="14">
        <f>CA31-BZ31</f>
        <v>-4666.666666666667</v>
      </c>
      <c r="CC31" s="14">
        <f>IF(BZ31=0,0,CA31/BZ31*100)</f>
        <v>0</v>
      </c>
      <c r="CD31" s="14">
        <v>2532</v>
      </c>
      <c r="CE31" s="14">
        <v>2532</v>
      </c>
      <c r="CF31" s="14">
        <v>0</v>
      </c>
      <c r="CG31" s="14">
        <v>0</v>
      </c>
      <c r="CH31" s="14">
        <f>CG31-CF31</f>
        <v>0</v>
      </c>
      <c r="CI31" s="14">
        <f>IF(CF31=0,0,CG31/CF31*100)</f>
        <v>0</v>
      </c>
      <c r="CJ31" s="14">
        <v>174660</v>
      </c>
      <c r="CK31" s="14">
        <v>174660</v>
      </c>
      <c r="CL31" s="14">
        <v>14453.333333333334</v>
      </c>
      <c r="CM31" s="14">
        <v>10575.87</v>
      </c>
      <c r="CN31" s="14">
        <f>CM31-CL31</f>
        <v>-3877.4633333333331</v>
      </c>
      <c r="CO31" s="14">
        <f>IF(CL31=0,0,CM31/CL31*100)</f>
        <v>73.172532287822875</v>
      </c>
      <c r="CP31" s="14">
        <v>0</v>
      </c>
      <c r="CQ31" s="14">
        <v>0</v>
      </c>
      <c r="CR31" s="14">
        <v>0</v>
      </c>
      <c r="CS31" s="14">
        <v>7.75</v>
      </c>
      <c r="CT31" s="14">
        <f>CS31-CR31</f>
        <v>7.75</v>
      </c>
      <c r="CU31" s="14">
        <f>IF(CR31=0,0,CS31/CR31*100)</f>
        <v>0</v>
      </c>
      <c r="CV31" s="14">
        <v>79600</v>
      </c>
      <c r="CW31" s="14">
        <v>79600</v>
      </c>
      <c r="CX31" s="14">
        <v>1666.6666666666667</v>
      </c>
      <c r="CY31" s="14">
        <v>42.5</v>
      </c>
      <c r="CZ31" s="14">
        <f>CY31-CX31</f>
        <v>-1624.1666666666667</v>
      </c>
      <c r="DA31" s="14">
        <f>IF(CX31=0,0,CY31/CX31*100)</f>
        <v>2.5499999999999998</v>
      </c>
      <c r="DB31" s="14">
        <v>4000</v>
      </c>
      <c r="DC31" s="14">
        <v>4000</v>
      </c>
      <c r="DD31" s="14">
        <v>366.66666666666663</v>
      </c>
      <c r="DE31" s="14">
        <v>2649.75</v>
      </c>
      <c r="DF31" s="14">
        <f>DE31-DD31</f>
        <v>2283.0833333333335</v>
      </c>
      <c r="DG31" s="14">
        <f>IF(DD31=0,0,DE31/DD31*100)</f>
        <v>722.65909090909099</v>
      </c>
    </row>
    <row r="32" spans="1:111" x14ac:dyDescent="0.3">
      <c r="A32" s="12" t="s">
        <v>53</v>
      </c>
      <c r="B32" s="13"/>
      <c r="C32" s="13"/>
      <c r="D32" s="14">
        <v>4990358</v>
      </c>
      <c r="E32" s="14">
        <v>5008133.3</v>
      </c>
      <c r="F32" s="14">
        <v>410778.44166666671</v>
      </c>
      <c r="G32" s="14">
        <v>287376.19000000006</v>
      </c>
      <c r="H32" s="14">
        <f>G32-F32</f>
        <v>-123402.25166666665</v>
      </c>
      <c r="I32" s="14">
        <f>IF(F32=0,0,G32/F32*100)</f>
        <v>69.958926966570573</v>
      </c>
      <c r="J32" s="14">
        <v>3423265</v>
      </c>
      <c r="K32" s="14">
        <v>3441040.3</v>
      </c>
      <c r="L32" s="14">
        <v>286753.35833333334</v>
      </c>
      <c r="M32" s="14">
        <v>228218.7</v>
      </c>
      <c r="N32" s="14">
        <f>M32-L32</f>
        <v>-58534.658333333326</v>
      </c>
      <c r="O32" s="14">
        <f>IF(L32=0,0,M32/L32*100)</f>
        <v>79.587106259697109</v>
      </c>
      <c r="P32" s="14">
        <v>828960</v>
      </c>
      <c r="Q32" s="14">
        <v>828960</v>
      </c>
      <c r="R32" s="14">
        <v>68293.333333333343</v>
      </c>
      <c r="S32" s="14">
        <v>27467.43</v>
      </c>
      <c r="T32" s="14">
        <f>S32-R32</f>
        <v>-40825.903333333343</v>
      </c>
      <c r="U32" s="14">
        <f>IF(R32=0,0,S32/R32*100)</f>
        <v>40.219782311597029</v>
      </c>
      <c r="V32" s="14">
        <v>828960</v>
      </c>
      <c r="W32" s="14">
        <v>828960</v>
      </c>
      <c r="X32" s="14">
        <v>68293.333333333343</v>
      </c>
      <c r="Y32" s="14">
        <v>27467.43</v>
      </c>
      <c r="Z32" s="14">
        <f>Y32-X32</f>
        <v>-40825.903333333343</v>
      </c>
      <c r="AA32" s="14">
        <f>IF(X32=0,0,Y32/X32*100)</f>
        <v>40.219782311597029</v>
      </c>
      <c r="AB32" s="14">
        <v>738133</v>
      </c>
      <c r="AC32" s="14">
        <v>738133</v>
      </c>
      <c r="AD32" s="14">
        <v>55731.749999999993</v>
      </c>
      <c r="AE32" s="14">
        <v>31690.060000000005</v>
      </c>
      <c r="AF32" s="14">
        <f>AE32-AD32</f>
        <v>-24041.689999999988</v>
      </c>
      <c r="AG32" s="14">
        <f>IF(AD32=0,0,AE32/AD32*100)</f>
        <v>56.861770893610931</v>
      </c>
      <c r="AH32" s="14">
        <v>1170</v>
      </c>
      <c r="AI32" s="14">
        <v>1170</v>
      </c>
      <c r="AJ32" s="14">
        <v>0</v>
      </c>
      <c r="AK32" s="14">
        <v>0</v>
      </c>
      <c r="AL32" s="14">
        <f>AK32-AJ32</f>
        <v>0</v>
      </c>
      <c r="AM32" s="14">
        <f>IF(AJ32=0,0,AK32/AJ32*100)</f>
        <v>0</v>
      </c>
      <c r="AN32" s="14">
        <v>121000</v>
      </c>
      <c r="AO32" s="14">
        <v>121000</v>
      </c>
      <c r="AP32" s="14">
        <v>9333.3333333333321</v>
      </c>
      <c r="AQ32" s="14">
        <v>16749.830000000002</v>
      </c>
      <c r="AR32" s="14">
        <f>AQ32-AP32</f>
        <v>7416.4966666666696</v>
      </c>
      <c r="AS32" s="14">
        <f>IF(AP32=0,0,AQ32/AP32*100)</f>
        <v>179.46246428571433</v>
      </c>
      <c r="AT32" s="14">
        <v>6900</v>
      </c>
      <c r="AU32" s="14">
        <v>6900</v>
      </c>
      <c r="AV32" s="14">
        <v>575</v>
      </c>
      <c r="AW32" s="14">
        <v>671.96</v>
      </c>
      <c r="AX32" s="14">
        <f>AW32-AV32</f>
        <v>96.960000000000036</v>
      </c>
      <c r="AY32" s="14">
        <f>IF(AV32=0,0,AW32/AV32*100)</f>
        <v>116.86260869565217</v>
      </c>
      <c r="AZ32" s="14">
        <v>144171</v>
      </c>
      <c r="BA32" s="14">
        <v>144171</v>
      </c>
      <c r="BB32" s="14">
        <v>12353.416666666666</v>
      </c>
      <c r="BC32" s="14">
        <v>238.39999999999998</v>
      </c>
      <c r="BD32" s="14">
        <f>BC32-BB32</f>
        <v>-12115.016666666666</v>
      </c>
      <c r="BE32" s="14">
        <f>IF(BB32=0,0,BC32/BB32*100)</f>
        <v>1.929830478747445</v>
      </c>
      <c r="BF32" s="14">
        <v>0</v>
      </c>
      <c r="BG32" s="14">
        <v>0</v>
      </c>
      <c r="BH32" s="14">
        <v>0</v>
      </c>
      <c r="BI32" s="14">
        <v>146.25</v>
      </c>
      <c r="BJ32" s="14">
        <f>BI32-BH32</f>
        <v>146.25</v>
      </c>
      <c r="BK32" s="14">
        <f>IF(BH32=0,0,BI32/BH32*100)</f>
        <v>0</v>
      </c>
      <c r="BL32" s="14">
        <v>0</v>
      </c>
      <c r="BM32" s="14">
        <v>0</v>
      </c>
      <c r="BN32" s="14">
        <v>0</v>
      </c>
      <c r="BO32" s="14">
        <v>85</v>
      </c>
      <c r="BP32" s="14">
        <f>BO32-BN32</f>
        <v>85</v>
      </c>
      <c r="BQ32" s="14">
        <f>IF(BN32=0,0,BO32/BN32*100)</f>
        <v>0</v>
      </c>
      <c r="BR32" s="14">
        <v>148100</v>
      </c>
      <c r="BS32" s="14">
        <v>148100</v>
      </c>
      <c r="BT32" s="14">
        <v>12316.666666666666</v>
      </c>
      <c r="BU32" s="14">
        <v>522.75</v>
      </c>
      <c r="BV32" s="14">
        <f>BU32-BT32</f>
        <v>-11793.916666666666</v>
      </c>
      <c r="BW32" s="14">
        <f>IF(BT32=0,0,BU32/BT32*100)</f>
        <v>4.2442489851150205</v>
      </c>
      <c r="BX32" s="14">
        <v>56000</v>
      </c>
      <c r="BY32" s="14">
        <v>56000</v>
      </c>
      <c r="BZ32" s="14">
        <v>4666.666666666667</v>
      </c>
      <c r="CA32" s="14">
        <v>0</v>
      </c>
      <c r="CB32" s="14">
        <f>CA32-BZ32</f>
        <v>-4666.666666666667</v>
      </c>
      <c r="CC32" s="14">
        <f>IF(BZ32=0,0,CA32/BZ32*100)</f>
        <v>0</v>
      </c>
      <c r="CD32" s="14">
        <v>2532</v>
      </c>
      <c r="CE32" s="14">
        <v>2532</v>
      </c>
      <c r="CF32" s="14">
        <v>0</v>
      </c>
      <c r="CG32" s="14">
        <v>0</v>
      </c>
      <c r="CH32" s="14">
        <f>CG32-CF32</f>
        <v>0</v>
      </c>
      <c r="CI32" s="14">
        <f>IF(CF32=0,0,CG32/CF32*100)</f>
        <v>0</v>
      </c>
      <c r="CJ32" s="14">
        <v>174660</v>
      </c>
      <c r="CK32" s="14">
        <v>174660</v>
      </c>
      <c r="CL32" s="14">
        <v>14453.333333333334</v>
      </c>
      <c r="CM32" s="14">
        <v>10575.87</v>
      </c>
      <c r="CN32" s="14">
        <f>CM32-CL32</f>
        <v>-3877.4633333333331</v>
      </c>
      <c r="CO32" s="14">
        <f>IF(CL32=0,0,CM32/CL32*100)</f>
        <v>73.172532287822875</v>
      </c>
      <c r="CP32" s="14">
        <v>0</v>
      </c>
      <c r="CQ32" s="14">
        <v>0</v>
      </c>
      <c r="CR32" s="14">
        <v>0</v>
      </c>
      <c r="CS32" s="14">
        <v>7.75</v>
      </c>
      <c r="CT32" s="14">
        <f>CS32-CR32</f>
        <v>7.75</v>
      </c>
      <c r="CU32" s="14">
        <f>IF(CR32=0,0,CS32/CR32*100)</f>
        <v>0</v>
      </c>
      <c r="CV32" s="14">
        <v>79600</v>
      </c>
      <c r="CW32" s="14">
        <v>79600</v>
      </c>
      <c r="CX32" s="14">
        <v>1666.6666666666667</v>
      </c>
      <c r="CY32" s="14">
        <v>42.5</v>
      </c>
      <c r="CZ32" s="14">
        <f>CY32-CX32</f>
        <v>-1624.1666666666667</v>
      </c>
      <c r="DA32" s="14">
        <f>IF(CX32=0,0,CY32/CX32*100)</f>
        <v>2.5499999999999998</v>
      </c>
      <c r="DB32" s="14">
        <v>4000</v>
      </c>
      <c r="DC32" s="14">
        <v>4000</v>
      </c>
      <c r="DD32" s="14">
        <v>366.66666666666663</v>
      </c>
      <c r="DE32" s="14">
        <v>2649.75</v>
      </c>
      <c r="DF32" s="14">
        <f>DE32-DD32</f>
        <v>2283.0833333333335</v>
      </c>
      <c r="DG32" s="14">
        <f>IF(DD32=0,0,DE32/DD32*100)</f>
        <v>722.65909090909099</v>
      </c>
    </row>
  </sheetData>
  <mergeCells count="25">
    <mergeCell ref="CJ7:CO7"/>
    <mergeCell ref="CP7:CU7"/>
    <mergeCell ref="CV7:DA7"/>
    <mergeCell ref="DB7:DG7"/>
    <mergeCell ref="A31:C31"/>
    <mergeCell ref="A32:C32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2019-02-01T12:06:48Z</dcterms:created>
  <dcterms:modified xsi:type="dcterms:W3CDTF">2019-02-01T12:08:02Z</dcterms:modified>
</cp:coreProperties>
</file>