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Q40" i="1" l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<sst xmlns="http://schemas.openxmlformats.org/spreadsheetml/2006/main" count="115" uniqueCount="55">
  <si>
    <t>Станом на 01.06.2020</t>
  </si>
  <si>
    <t>Аналіз виконання плану по доходах</t>
  </si>
  <si>
    <t>На 29.05.2020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</si>
  <si>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</si>
  <si>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</si>
  <si>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</si>
  <si>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</si>
  <si>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</si>
  <si>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</si>
  <si>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</si>
  <si>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</si>
  <si>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</si>
  <si>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</si>
  <si>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</si>
  <si>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</si>
  <si>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</si>
  <si>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</si>
  <si>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</si>
  <si>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</si>
  <si>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</si>
  <si>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с.Половинкіне</t>
  </si>
  <si>
    <t>с.Титарівка</t>
  </si>
  <si>
    <t>с.Шпотине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</si>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</sst>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0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  <col min="10" max="12" width="13.85546875" customWidth="1"/>
    <col min="13" max="13" width="10.42578125" bestFit="1" customWidth="1"/>
    <col min="14" max="14" width="11" bestFit="1" customWidth="1"/>
    <col min="16" max="18" width="13.85546875" customWidth="1"/>
    <col min="19" max="19" width="10.42578125" bestFit="1" customWidth="1"/>
    <col min="20" max="20" width="10" bestFit="1" customWidth="1"/>
    <col min="22" max="24" width="13.85546875" customWidth="1"/>
    <col min="25" max="25" width="10.42578125" bestFit="1" customWidth="1"/>
    <col min="26" max="26" width="10" bestFit="1" customWidth="1"/>
    <col min="28" max="30" width="13.85546875" customWidth="1"/>
    <col min="34" max="36" width="13.85546875" customWidth="1"/>
    <col min="40" max="42" width="13.85546875" customWidth="1"/>
    <col min="46" max="48" width="13.85546875" customWidth="1"/>
    <col min="52" max="54" width="13.85546875" customWidth="1"/>
    <col min="58" max="60" width="13.85546875" customWidth="1"/>
    <col min="64" max="66" width="13.85546875" customWidth="1"/>
  </cols>
  <sheetData>
    <row r="1" spans="1:69" x14ac:dyDescent="0.2">
      <c r="A1" t="s">
        <v>0</v>
      </c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69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6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69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69" x14ac:dyDescent="0.2">
      <c r="G6" t="s">
        <v>3</v>
      </c>
    </row>
    <row r="7" spans="1:69" x14ac:dyDescent="0.2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</row>
    <row r="8" spans="1:69" ht="28.5" customHeight="1" x14ac:dyDescent="0.2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</row>
    <row r="9" spans="1:69" x14ac:dyDescent="0.2">
      <c r="A9" s="10"/>
      <c r="B9" s="10">
        <v>10000000</v>
      </c>
      <c r="C9" s="10" t="s">
        <v>23</v>
      </c>
      <c r="D9" s="11">
        <v>55275</v>
      </c>
      <c r="E9" s="11">
        <v>55275</v>
      </c>
      <c r="F9" s="11">
        <v>29265</v>
      </c>
      <c r="G9" s="11">
        <v>30433.619999999995</v>
      </c>
      <c r="H9" s="11">
        <f>G9-F9</f>
        <v>1168.6199999999953</v>
      </c>
      <c r="I9" s="11">
        <f>IF(F9=0,0,G9/F9*100)</f>
        <v>103.99323423885185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52710</v>
      </c>
      <c r="Q9" s="11">
        <v>52710</v>
      </c>
      <c r="R9" s="11">
        <v>29265</v>
      </c>
      <c r="S9" s="11">
        <v>27545.309999999998</v>
      </c>
      <c r="T9" s="11">
        <f>S9-R9</f>
        <v>-1719.6900000000023</v>
      </c>
      <c r="U9" s="11">
        <f>IF(R9=0,0,S9/R9*100)</f>
        <v>94.123731419784718</v>
      </c>
      <c r="V9" s="11">
        <v>52710</v>
      </c>
      <c r="W9" s="11">
        <v>52710</v>
      </c>
      <c r="X9" s="11">
        <v>29265</v>
      </c>
      <c r="Y9" s="11">
        <v>27545.309999999998</v>
      </c>
      <c r="Z9" s="11">
        <f>Y9-X9</f>
        <v>-1719.6900000000023</v>
      </c>
      <c r="AA9" s="11">
        <f>IF(X9=0,0,Y9/X9*100)</f>
        <v>94.123731419784718</v>
      </c>
      <c r="AB9" s="11">
        <v>2565</v>
      </c>
      <c r="AC9" s="11">
        <v>2565</v>
      </c>
      <c r="AD9" s="11">
        <v>0</v>
      </c>
      <c r="AE9" s="11">
        <v>2888.3100000000004</v>
      </c>
      <c r="AF9" s="11">
        <f>AE9-AD9</f>
        <v>2888.3100000000004</v>
      </c>
      <c r="AG9" s="11">
        <f>IF(AD9=0,0,AE9/AD9*100)</f>
        <v>0</v>
      </c>
      <c r="AH9" s="11">
        <v>0</v>
      </c>
      <c r="AI9" s="11">
        <v>0</v>
      </c>
      <c r="AJ9" s="11">
        <v>0</v>
      </c>
      <c r="AK9" s="11">
        <v>149.37</v>
      </c>
      <c r="AL9" s="11">
        <f>AK9-AJ9</f>
        <v>149.37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1890.78</v>
      </c>
      <c r="AR9" s="11">
        <f>AQ9-AP9</f>
        <v>1890.78</v>
      </c>
      <c r="AS9" s="11">
        <f>IF(AP9=0,0,AQ9/AP9*100)</f>
        <v>0</v>
      </c>
      <c r="AT9" s="11">
        <v>0</v>
      </c>
      <c r="AU9" s="11">
        <v>0</v>
      </c>
      <c r="AV9" s="11">
        <v>0</v>
      </c>
      <c r="AW9" s="11">
        <v>226.78</v>
      </c>
      <c r="AX9" s="11">
        <f>AW9-AV9</f>
        <v>226.78</v>
      </c>
      <c r="AY9" s="11">
        <f>IF(AV9=0,0,AW9/AV9*100)</f>
        <v>0</v>
      </c>
      <c r="AZ9" s="11">
        <v>2565</v>
      </c>
      <c r="BA9" s="11">
        <v>2565</v>
      </c>
      <c r="BB9" s="11">
        <v>0</v>
      </c>
      <c r="BC9" s="11">
        <v>363.82</v>
      </c>
      <c r="BD9" s="11">
        <f>BC9-BB9</f>
        <v>363.82</v>
      </c>
      <c r="BE9" s="11">
        <f>IF(BB9=0,0,BC9/BB9*100)</f>
        <v>0</v>
      </c>
      <c r="BF9" s="11">
        <v>0</v>
      </c>
      <c r="BG9" s="11">
        <v>0</v>
      </c>
      <c r="BH9" s="11">
        <v>0</v>
      </c>
      <c r="BI9" s="11">
        <v>7.75</v>
      </c>
      <c r="BJ9" s="11">
        <f>BI9-BH9</f>
        <v>7.75</v>
      </c>
      <c r="BK9" s="11">
        <f>IF(BH9=0,0,BI9/BH9*100)</f>
        <v>0</v>
      </c>
      <c r="BL9" s="11">
        <v>0</v>
      </c>
      <c r="BM9" s="11">
        <v>0</v>
      </c>
      <c r="BN9" s="11">
        <v>0</v>
      </c>
      <c r="BO9" s="11">
        <v>249.81</v>
      </c>
      <c r="BP9" s="11">
        <f>BO9-BN9</f>
        <v>249.81</v>
      </c>
      <c r="BQ9" s="11">
        <f>IF(BN9=0,0,BO9/BN9*100)</f>
        <v>0</v>
      </c>
    </row>
    <row r="10" spans="1:69" x14ac:dyDescent="0.2">
      <c r="A10" s="10"/>
      <c r="B10" s="10">
        <v>19000000</v>
      </c>
      <c r="C10" s="10" t="s">
        <v>24</v>
      </c>
      <c r="D10" s="11">
        <v>55275</v>
      </c>
      <c r="E10" s="11">
        <v>55275</v>
      </c>
      <c r="F10" s="11">
        <v>29265</v>
      </c>
      <c r="G10" s="11">
        <v>30433.619999999995</v>
      </c>
      <c r="H10" s="11">
        <f>G10-F10</f>
        <v>1168.6199999999953</v>
      </c>
      <c r="I10" s="11">
        <f>IF(F10=0,0,G10/F10*100)</f>
        <v>103.99323423885185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52710</v>
      </c>
      <c r="Q10" s="11">
        <v>52710</v>
      </c>
      <c r="R10" s="11">
        <v>29265</v>
      </c>
      <c r="S10" s="11">
        <v>27545.309999999998</v>
      </c>
      <c r="T10" s="11">
        <f>S10-R10</f>
        <v>-1719.6900000000023</v>
      </c>
      <c r="U10" s="11">
        <f>IF(R10=0,0,S10/R10*100)</f>
        <v>94.123731419784718</v>
      </c>
      <c r="V10" s="11">
        <v>52710</v>
      </c>
      <c r="W10" s="11">
        <v>52710</v>
      </c>
      <c r="X10" s="11">
        <v>29265</v>
      </c>
      <c r="Y10" s="11">
        <v>27545.309999999998</v>
      </c>
      <c r="Z10" s="11">
        <f>Y10-X10</f>
        <v>-1719.6900000000023</v>
      </c>
      <c r="AA10" s="11">
        <f>IF(X10=0,0,Y10/X10*100)</f>
        <v>94.123731419784718</v>
      </c>
      <c r="AB10" s="11">
        <v>2565</v>
      </c>
      <c r="AC10" s="11">
        <v>2565</v>
      </c>
      <c r="AD10" s="11">
        <v>0</v>
      </c>
      <c r="AE10" s="11">
        <v>2888.3100000000004</v>
      </c>
      <c r="AF10" s="11">
        <f>AE10-AD10</f>
        <v>2888.3100000000004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149.37</v>
      </c>
      <c r="AL10" s="11">
        <f>AK10-AJ10</f>
        <v>149.37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1890.78</v>
      </c>
      <c r="AR10" s="11">
        <f>AQ10-AP10</f>
        <v>1890.78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226.78</v>
      </c>
      <c r="AX10" s="11">
        <f>AW10-AV10</f>
        <v>226.78</v>
      </c>
      <c r="AY10" s="11">
        <f>IF(AV10=0,0,AW10/AV10*100)</f>
        <v>0</v>
      </c>
      <c r="AZ10" s="11">
        <v>2565</v>
      </c>
      <c r="BA10" s="11">
        <v>2565</v>
      </c>
      <c r="BB10" s="11">
        <v>0</v>
      </c>
      <c r="BC10" s="11">
        <v>363.82</v>
      </c>
      <c r="BD10" s="11">
        <f>BC10-BB10</f>
        <v>363.82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7.75</v>
      </c>
      <c r="BJ10" s="11">
        <f>BI10-BH10</f>
        <v>7.75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249.81</v>
      </c>
      <c r="BP10" s="11">
        <f>BO10-BN10</f>
        <v>249.81</v>
      </c>
      <c r="BQ10" s="11">
        <f>IF(BN10=0,0,BO10/BN10*100)</f>
        <v>0</v>
      </c>
    </row>
    <row r="11" spans="1:69" x14ac:dyDescent="0.2">
      <c r="A11" s="10"/>
      <c r="B11" s="10">
        <v>19010000</v>
      </c>
      <c r="C11" s="10" t="s">
        <v>25</v>
      </c>
      <c r="D11" s="11">
        <v>55275</v>
      </c>
      <c r="E11" s="11">
        <v>55275</v>
      </c>
      <c r="F11" s="11">
        <v>29265</v>
      </c>
      <c r="G11" s="11">
        <v>30433.619999999995</v>
      </c>
      <c r="H11" s="11">
        <f>G11-F11</f>
        <v>1168.6199999999953</v>
      </c>
      <c r="I11" s="11">
        <f>IF(F11=0,0,G11/F11*100)</f>
        <v>103.99323423885185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52710</v>
      </c>
      <c r="Q11" s="11">
        <v>52710</v>
      </c>
      <c r="R11" s="11">
        <v>29265</v>
      </c>
      <c r="S11" s="11">
        <v>27545.309999999998</v>
      </c>
      <c r="T11" s="11">
        <f>S11-R11</f>
        <v>-1719.6900000000023</v>
      </c>
      <c r="U11" s="11">
        <f>IF(R11=0,0,S11/R11*100)</f>
        <v>94.123731419784718</v>
      </c>
      <c r="V11" s="11">
        <v>52710</v>
      </c>
      <c r="W11" s="11">
        <v>52710</v>
      </c>
      <c r="X11" s="11">
        <v>29265</v>
      </c>
      <c r="Y11" s="11">
        <v>27545.309999999998</v>
      </c>
      <c r="Z11" s="11">
        <f>Y11-X11</f>
        <v>-1719.6900000000023</v>
      </c>
      <c r="AA11" s="11">
        <f>IF(X11=0,0,Y11/X11*100)</f>
        <v>94.123731419784718</v>
      </c>
      <c r="AB11" s="11">
        <v>2565</v>
      </c>
      <c r="AC11" s="11">
        <v>2565</v>
      </c>
      <c r="AD11" s="11">
        <v>0</v>
      </c>
      <c r="AE11" s="11">
        <v>2888.3100000000004</v>
      </c>
      <c r="AF11" s="11">
        <f>AE11-AD11</f>
        <v>2888.3100000000004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149.37</v>
      </c>
      <c r="AL11" s="11">
        <f>AK11-AJ11</f>
        <v>149.37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1890.78</v>
      </c>
      <c r="AR11" s="11">
        <f>AQ11-AP11</f>
        <v>1890.78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226.78</v>
      </c>
      <c r="AX11" s="11">
        <f>AW11-AV11</f>
        <v>226.78</v>
      </c>
      <c r="AY11" s="11">
        <f>IF(AV11=0,0,AW11/AV11*100)</f>
        <v>0</v>
      </c>
      <c r="AZ11" s="11">
        <v>2565</v>
      </c>
      <c r="BA11" s="11">
        <v>2565</v>
      </c>
      <c r="BB11" s="11">
        <v>0</v>
      </c>
      <c r="BC11" s="11">
        <v>363.82</v>
      </c>
      <c r="BD11" s="11">
        <f>BC11-BB11</f>
        <v>363.82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7.75</v>
      </c>
      <c r="BJ11" s="11">
        <f>BI11-BH11</f>
        <v>7.75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249.81</v>
      </c>
      <c r="BP11" s="11">
        <f>BO11-BN11</f>
        <v>249.81</v>
      </c>
      <c r="BQ11" s="11">
        <f>IF(BN11=0,0,BO11/BN11*100)</f>
        <v>0</v>
      </c>
    </row>
    <row r="12" spans="1:69" x14ac:dyDescent="0.2">
      <c r="A12" s="10"/>
      <c r="B12" s="10">
        <v>19010100</v>
      </c>
      <c r="C12" s="10" t="s">
        <v>26</v>
      </c>
      <c r="D12" s="11">
        <v>34750</v>
      </c>
      <c r="E12" s="11">
        <v>34750</v>
      </c>
      <c r="F12" s="11">
        <v>18580</v>
      </c>
      <c r="G12" s="11">
        <v>21444.38</v>
      </c>
      <c r="H12" s="11">
        <f>G12-F12</f>
        <v>2864.380000000001</v>
      </c>
      <c r="I12" s="11">
        <f>IF(F12=0,0,G12/F12*100)</f>
        <v>115.41646932185145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34390</v>
      </c>
      <c r="Q12" s="11">
        <v>34390</v>
      </c>
      <c r="R12" s="11">
        <v>18580</v>
      </c>
      <c r="S12" s="11">
        <v>19468.78</v>
      </c>
      <c r="T12" s="11">
        <f>S12-R12</f>
        <v>888.77999999999884</v>
      </c>
      <c r="U12" s="11">
        <f>IF(R12=0,0,S12/R12*100)</f>
        <v>104.78353067814854</v>
      </c>
      <c r="V12" s="11">
        <v>34390</v>
      </c>
      <c r="W12" s="11">
        <v>34390</v>
      </c>
      <c r="X12" s="11">
        <v>18580</v>
      </c>
      <c r="Y12" s="11">
        <v>19468.78</v>
      </c>
      <c r="Z12" s="11">
        <f>Y12-X12</f>
        <v>888.77999999999884</v>
      </c>
      <c r="AA12" s="11">
        <f>IF(X12=0,0,Y12/X12*100)</f>
        <v>104.78353067814854</v>
      </c>
      <c r="AB12" s="11">
        <v>360</v>
      </c>
      <c r="AC12" s="11">
        <v>360</v>
      </c>
      <c r="AD12" s="11">
        <v>0</v>
      </c>
      <c r="AE12" s="11">
        <v>1975.6</v>
      </c>
      <c r="AF12" s="11">
        <f>AE12-AD12</f>
        <v>1975.6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53.74</v>
      </c>
      <c r="AL12" s="11">
        <f>AK12-AJ12</f>
        <v>53.74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1397.28</v>
      </c>
      <c r="AR12" s="11">
        <f>AQ12-AP12</f>
        <v>1397.28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226.78</v>
      </c>
      <c r="AX12" s="11">
        <f>AW12-AV12</f>
        <v>226.78</v>
      </c>
      <c r="AY12" s="11">
        <f>IF(AV12=0,0,AW12/AV12*100)</f>
        <v>0</v>
      </c>
      <c r="AZ12" s="11">
        <v>360</v>
      </c>
      <c r="BA12" s="11">
        <v>360</v>
      </c>
      <c r="BB12" s="11">
        <v>0</v>
      </c>
      <c r="BC12" s="11">
        <v>40.24</v>
      </c>
      <c r="BD12" s="11">
        <f>BC12-BB12</f>
        <v>40.24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7.75</v>
      </c>
      <c r="BJ12" s="11">
        <f>BI12-BH12</f>
        <v>7.75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249.81</v>
      </c>
      <c r="BP12" s="11">
        <f>BO12-BN12</f>
        <v>249.81</v>
      </c>
      <c r="BQ12" s="11">
        <f>IF(BN12=0,0,BO12/BN12*100)</f>
        <v>0</v>
      </c>
    </row>
    <row r="13" spans="1:69" x14ac:dyDescent="0.2">
      <c r="A13" s="10"/>
      <c r="B13" s="10">
        <v>19010300</v>
      </c>
      <c r="C13" s="10" t="s">
        <v>27</v>
      </c>
      <c r="D13" s="11">
        <v>20525</v>
      </c>
      <c r="E13" s="11">
        <v>20525</v>
      </c>
      <c r="F13" s="11">
        <v>10685</v>
      </c>
      <c r="G13" s="11">
        <v>8989.24</v>
      </c>
      <c r="H13" s="11">
        <f>G13-F13</f>
        <v>-1695.7600000000002</v>
      </c>
      <c r="I13" s="11">
        <f>IF(F13=0,0,G13/F13*100)</f>
        <v>84.129527374824519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18320</v>
      </c>
      <c r="Q13" s="11">
        <v>18320</v>
      </c>
      <c r="R13" s="11">
        <v>10685</v>
      </c>
      <c r="S13" s="11">
        <v>8076.53</v>
      </c>
      <c r="T13" s="11">
        <f>S13-R13</f>
        <v>-2608.4700000000003</v>
      </c>
      <c r="U13" s="11">
        <f>IF(R13=0,0,S13/R13*100)</f>
        <v>75.587552643893304</v>
      </c>
      <c r="V13" s="11">
        <v>18320</v>
      </c>
      <c r="W13" s="11">
        <v>18320</v>
      </c>
      <c r="X13" s="11">
        <v>10685</v>
      </c>
      <c r="Y13" s="11">
        <v>8076.53</v>
      </c>
      <c r="Z13" s="11">
        <f>Y13-X13</f>
        <v>-2608.4700000000003</v>
      </c>
      <c r="AA13" s="11">
        <f>IF(X13=0,0,Y13/X13*100)</f>
        <v>75.587552643893304</v>
      </c>
      <c r="AB13" s="11">
        <v>2205</v>
      </c>
      <c r="AC13" s="11">
        <v>2205</v>
      </c>
      <c r="AD13" s="11">
        <v>0</v>
      </c>
      <c r="AE13" s="11">
        <v>912.71</v>
      </c>
      <c r="AF13" s="11">
        <f>AE13-AD13</f>
        <v>912.71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95.63</v>
      </c>
      <c r="AL13" s="11">
        <f>AK13-AJ13</f>
        <v>95.63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493.5</v>
      </c>
      <c r="AR13" s="11">
        <f>AQ13-AP13</f>
        <v>493.5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2205</v>
      </c>
      <c r="BA13" s="11">
        <v>2205</v>
      </c>
      <c r="BB13" s="11">
        <v>0</v>
      </c>
      <c r="BC13" s="11">
        <v>323.58</v>
      </c>
      <c r="BD13" s="11">
        <f>BC13-BB13</f>
        <v>323.58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</row>
    <row r="14" spans="1:69" x14ac:dyDescent="0.2">
      <c r="A14" s="10"/>
      <c r="B14" s="10">
        <v>20000000</v>
      </c>
      <c r="C14" s="10" t="s">
        <v>28</v>
      </c>
      <c r="D14" s="11">
        <v>3623773</v>
      </c>
      <c r="E14" s="11">
        <v>3858202.22</v>
      </c>
      <c r="F14" s="11">
        <v>1607584.2583333338</v>
      </c>
      <c r="G14" s="11">
        <v>1092906.2899999998</v>
      </c>
      <c r="H14" s="11">
        <f>G14-F14</f>
        <v>-514677.96833333396</v>
      </c>
      <c r="I14" s="11">
        <f>IF(F14=0,0,G14/F14*100)</f>
        <v>67.984386157965531</v>
      </c>
      <c r="J14" s="11">
        <v>2948058</v>
      </c>
      <c r="K14" s="11">
        <v>3161002.48</v>
      </c>
      <c r="L14" s="11">
        <v>1317084.3666666669</v>
      </c>
      <c r="M14" s="11">
        <v>981035.92999999993</v>
      </c>
      <c r="N14" s="11">
        <f>M14-L14</f>
        <v>-336048.436666667</v>
      </c>
      <c r="O14" s="11">
        <f>IF(L14=0,0,M14/L14*100)</f>
        <v>74.485428179733645</v>
      </c>
      <c r="P14" s="11">
        <v>671475</v>
      </c>
      <c r="Q14" s="11">
        <v>677215.02</v>
      </c>
      <c r="R14" s="11">
        <v>282172.92499999999</v>
      </c>
      <c r="S14" s="11">
        <v>94861.970000000016</v>
      </c>
      <c r="T14" s="11">
        <f>S14-R14</f>
        <v>-187310.95499999996</v>
      </c>
      <c r="U14" s="11">
        <f>IF(R14=0,0,S14/R14*100)</f>
        <v>33.618381352498652</v>
      </c>
      <c r="V14" s="11">
        <v>671475</v>
      </c>
      <c r="W14" s="11">
        <v>677215.02</v>
      </c>
      <c r="X14" s="11">
        <v>282172.92499999999</v>
      </c>
      <c r="Y14" s="11">
        <v>94861.970000000016</v>
      </c>
      <c r="Z14" s="11">
        <f>Y14-X14</f>
        <v>-187310.95499999996</v>
      </c>
      <c r="AA14" s="11">
        <f>IF(X14=0,0,Y14/X14*100)</f>
        <v>33.618381352498652</v>
      </c>
      <c r="AB14" s="11">
        <v>4240</v>
      </c>
      <c r="AC14" s="11">
        <v>19984.72</v>
      </c>
      <c r="AD14" s="11">
        <v>8326.9666666666653</v>
      </c>
      <c r="AE14" s="11">
        <v>17008.39</v>
      </c>
      <c r="AF14" s="11">
        <f>AE14-AD14</f>
        <v>8681.4233333333341</v>
      </c>
      <c r="AG14" s="11">
        <f>IF(AD14=0,0,AE14/AD14*100)</f>
        <v>204.25673214335754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4240</v>
      </c>
      <c r="AO14" s="11">
        <v>4240</v>
      </c>
      <c r="AP14" s="11">
        <v>1766.6666666666665</v>
      </c>
      <c r="AQ14" s="11">
        <v>1118.6699999999998</v>
      </c>
      <c r="AR14" s="11">
        <f>AQ14-AP14</f>
        <v>-647.99666666666667</v>
      </c>
      <c r="AS14" s="11">
        <f>IF(AP14=0,0,AQ14/AP14*100)</f>
        <v>63.320943396226411</v>
      </c>
      <c r="AT14" s="11">
        <v>0</v>
      </c>
      <c r="AU14" s="11">
        <v>0</v>
      </c>
      <c r="AV14" s="11">
        <v>0</v>
      </c>
      <c r="AW14" s="11">
        <v>144</v>
      </c>
      <c r="AX14" s="11">
        <f>AW14-AV14</f>
        <v>144</v>
      </c>
      <c r="AY14" s="11">
        <f>IF(AV14=0,0,AW14/AV14*100)</f>
        <v>0</v>
      </c>
      <c r="AZ14" s="11">
        <v>0</v>
      </c>
      <c r="BA14" s="11">
        <v>15744.72</v>
      </c>
      <c r="BB14" s="11">
        <v>6560.2999999999993</v>
      </c>
      <c r="BC14" s="11">
        <v>15744.72</v>
      </c>
      <c r="BD14" s="11">
        <f>BC14-BB14</f>
        <v>9184.42</v>
      </c>
      <c r="BE14" s="11">
        <f>IF(BB14=0,0,BC14/BB14*100)</f>
        <v>240.00000000000003</v>
      </c>
      <c r="BF14" s="11">
        <v>0</v>
      </c>
      <c r="BG14" s="11">
        <v>0</v>
      </c>
      <c r="BH14" s="11">
        <v>0</v>
      </c>
      <c r="BI14" s="11">
        <v>1</v>
      </c>
      <c r="BJ14" s="11">
        <f>BI14-BH14</f>
        <v>1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</row>
    <row r="15" spans="1:69" x14ac:dyDescent="0.2">
      <c r="A15" s="10"/>
      <c r="B15" s="10">
        <v>24000000</v>
      </c>
      <c r="C15" s="10" t="s">
        <v>29</v>
      </c>
      <c r="D15" s="11">
        <v>0</v>
      </c>
      <c r="E15" s="11">
        <v>0</v>
      </c>
      <c r="F15" s="11">
        <v>0</v>
      </c>
      <c r="G15" s="11">
        <v>79021.070000000007</v>
      </c>
      <c r="H15" s="11">
        <f>G15-F15</f>
        <v>79021.070000000007</v>
      </c>
      <c r="I15" s="11">
        <f>IF(F15=0,0,G15/F15*100)</f>
        <v>0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78848.760000000009</v>
      </c>
      <c r="T15" s="11">
        <f>S15-R15</f>
        <v>78848.760000000009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78848.760000000009</v>
      </c>
      <c r="Z15" s="11">
        <f>Y15-X15</f>
        <v>78848.760000000009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172.31</v>
      </c>
      <c r="AF15" s="11">
        <f>AE15-AD15</f>
        <v>172.31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28.31</v>
      </c>
      <c r="AR15" s="11">
        <f>AQ15-AP15</f>
        <v>28.31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144</v>
      </c>
      <c r="AX15" s="11">
        <f>AW15-AV15</f>
        <v>144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</row>
    <row r="16" spans="1:69" x14ac:dyDescent="0.2">
      <c r="A16" s="10"/>
      <c r="B16" s="10">
        <v>24060000</v>
      </c>
      <c r="C16" s="10" t="s">
        <v>30</v>
      </c>
      <c r="D16" s="11">
        <v>0</v>
      </c>
      <c r="E16" s="11">
        <v>0</v>
      </c>
      <c r="F16" s="11">
        <v>0</v>
      </c>
      <c r="G16" s="11">
        <v>8074.47</v>
      </c>
      <c r="H16" s="11">
        <f>G16-F16</f>
        <v>8074.47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7902.16</v>
      </c>
      <c r="T16" s="11">
        <f>S16-R16</f>
        <v>7902.16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7902.16</v>
      </c>
      <c r="Z16" s="11">
        <f>Y16-X16</f>
        <v>7902.16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172.31</v>
      </c>
      <c r="AF16" s="11">
        <f>AE16-AD16</f>
        <v>172.31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28.31</v>
      </c>
      <c r="AR16" s="11">
        <f>AQ16-AP16</f>
        <v>28.31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144</v>
      </c>
      <c r="AX16" s="11">
        <f>AW16-AV16</f>
        <v>144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</row>
    <row r="17" spans="1:69" x14ac:dyDescent="0.2">
      <c r="A17" s="10"/>
      <c r="B17" s="10">
        <v>24062100</v>
      </c>
      <c r="C17" s="10" t="s">
        <v>31</v>
      </c>
      <c r="D17" s="11">
        <v>0</v>
      </c>
      <c r="E17" s="11">
        <v>0</v>
      </c>
      <c r="F17" s="11">
        <v>0</v>
      </c>
      <c r="G17" s="11">
        <v>8074.47</v>
      </c>
      <c r="H17" s="11">
        <f>G17-F17</f>
        <v>8074.47</v>
      </c>
      <c r="I17" s="11">
        <f>IF(F17=0,0,G17/F17*100)</f>
        <v>0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0</v>
      </c>
      <c r="Q17" s="11">
        <v>0</v>
      </c>
      <c r="R17" s="11">
        <v>0</v>
      </c>
      <c r="S17" s="11">
        <v>7902.16</v>
      </c>
      <c r="T17" s="11">
        <f>S17-R17</f>
        <v>7902.16</v>
      </c>
      <c r="U17" s="11">
        <f>IF(R17=0,0,S17/R17*100)</f>
        <v>0</v>
      </c>
      <c r="V17" s="11">
        <v>0</v>
      </c>
      <c r="W17" s="11">
        <v>0</v>
      </c>
      <c r="X17" s="11">
        <v>0</v>
      </c>
      <c r="Y17" s="11">
        <v>7902.16</v>
      </c>
      <c r="Z17" s="11">
        <f>Y17-X17</f>
        <v>7902.16</v>
      </c>
      <c r="AA17" s="11">
        <f>IF(X17=0,0,Y17/X17*100)</f>
        <v>0</v>
      </c>
      <c r="AB17" s="11">
        <v>0</v>
      </c>
      <c r="AC17" s="11">
        <v>0</v>
      </c>
      <c r="AD17" s="11">
        <v>0</v>
      </c>
      <c r="AE17" s="11">
        <v>172.31</v>
      </c>
      <c r="AF17" s="11">
        <f>AE17-AD17</f>
        <v>172.31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28.31</v>
      </c>
      <c r="AR17" s="11">
        <f>AQ17-AP17</f>
        <v>28.31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144</v>
      </c>
      <c r="AX17" s="11">
        <f>AW17-AV17</f>
        <v>144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</row>
    <row r="18" spans="1:69" x14ac:dyDescent="0.2">
      <c r="A18" s="10"/>
      <c r="B18" s="10">
        <v>24170000</v>
      </c>
      <c r="C18" s="10" t="s">
        <v>32</v>
      </c>
      <c r="D18" s="11">
        <v>0</v>
      </c>
      <c r="E18" s="11">
        <v>0</v>
      </c>
      <c r="F18" s="11">
        <v>0</v>
      </c>
      <c r="G18" s="11">
        <v>70946.600000000006</v>
      </c>
      <c r="H18" s="11">
        <f>G18-F18</f>
        <v>70946.600000000006</v>
      </c>
      <c r="I18" s="11">
        <f>IF(F18=0,0,G18/F18*100)</f>
        <v>0</v>
      </c>
      <c r="J18" s="11">
        <v>0</v>
      </c>
      <c r="K18" s="11">
        <v>0</v>
      </c>
      <c r="L18" s="11">
        <v>0</v>
      </c>
      <c r="M18" s="11">
        <v>0</v>
      </c>
      <c r="N18" s="11">
        <f>M18-L18</f>
        <v>0</v>
      </c>
      <c r="O18" s="11">
        <f>IF(L18=0,0,M18/L18*100)</f>
        <v>0</v>
      </c>
      <c r="P18" s="11">
        <v>0</v>
      </c>
      <c r="Q18" s="11">
        <v>0</v>
      </c>
      <c r="R18" s="11">
        <v>0</v>
      </c>
      <c r="S18" s="11">
        <v>70946.600000000006</v>
      </c>
      <c r="T18" s="11">
        <f>S18-R18</f>
        <v>70946.600000000006</v>
      </c>
      <c r="U18" s="11">
        <f>IF(R18=0,0,S18/R18*100)</f>
        <v>0</v>
      </c>
      <c r="V18" s="11">
        <v>0</v>
      </c>
      <c r="W18" s="11">
        <v>0</v>
      </c>
      <c r="X18" s="11">
        <v>0</v>
      </c>
      <c r="Y18" s="11">
        <v>70946.600000000006</v>
      </c>
      <c r="Z18" s="11">
        <f>Y18-X18</f>
        <v>70946.600000000006</v>
      </c>
      <c r="AA18" s="11">
        <f>IF(X18=0,0,Y18/X18*100)</f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</row>
    <row r="19" spans="1:69" x14ac:dyDescent="0.2">
      <c r="A19" s="10"/>
      <c r="B19" s="10">
        <v>25000000</v>
      </c>
      <c r="C19" s="10" t="s">
        <v>33</v>
      </c>
      <c r="D19" s="11">
        <v>3623773</v>
      </c>
      <c r="E19" s="11">
        <v>3858202.22</v>
      </c>
      <c r="F19" s="11">
        <v>1607584.2583333338</v>
      </c>
      <c r="G19" s="11">
        <v>1013885.2199999999</v>
      </c>
      <c r="H19" s="11">
        <f>G19-F19</f>
        <v>-593699.03833333391</v>
      </c>
      <c r="I19" s="11">
        <f>IF(F19=0,0,G19/F19*100)</f>
        <v>63.06886962498298</v>
      </c>
      <c r="J19" s="11">
        <v>2948058</v>
      </c>
      <c r="K19" s="11">
        <v>3161002.48</v>
      </c>
      <c r="L19" s="11">
        <v>1317084.3666666669</v>
      </c>
      <c r="M19" s="11">
        <v>981035.92999999993</v>
      </c>
      <c r="N19" s="11">
        <f>M19-L19</f>
        <v>-336048.436666667</v>
      </c>
      <c r="O19" s="11">
        <f>IF(L19=0,0,M19/L19*100)</f>
        <v>74.485428179733645</v>
      </c>
      <c r="P19" s="11">
        <v>671475</v>
      </c>
      <c r="Q19" s="11">
        <v>677215.02</v>
      </c>
      <c r="R19" s="11">
        <v>282172.92499999999</v>
      </c>
      <c r="S19" s="11">
        <v>16013.210000000001</v>
      </c>
      <c r="T19" s="11">
        <f>S19-R19</f>
        <v>-266159.71499999997</v>
      </c>
      <c r="U19" s="11">
        <f>IF(R19=0,0,S19/R19*100)</f>
        <v>5.6749633225795852</v>
      </c>
      <c r="V19" s="11">
        <v>671475</v>
      </c>
      <c r="W19" s="11">
        <v>677215.02</v>
      </c>
      <c r="X19" s="11">
        <v>282172.92499999999</v>
      </c>
      <c r="Y19" s="11">
        <v>16013.210000000001</v>
      </c>
      <c r="Z19" s="11">
        <f>Y19-X19</f>
        <v>-266159.71499999997</v>
      </c>
      <c r="AA19" s="11">
        <f>IF(X19=0,0,Y19/X19*100)</f>
        <v>5.6749633225795852</v>
      </c>
      <c r="AB19" s="11">
        <v>4240</v>
      </c>
      <c r="AC19" s="11">
        <v>19984.72</v>
      </c>
      <c r="AD19" s="11">
        <v>8326.9666666666653</v>
      </c>
      <c r="AE19" s="11">
        <v>16836.079999999998</v>
      </c>
      <c r="AF19" s="11">
        <f>AE19-AD19</f>
        <v>8509.1133333333328</v>
      </c>
      <c r="AG19" s="11">
        <f>IF(AD19=0,0,AE19/AD19*100)</f>
        <v>202.18743119743485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4240</v>
      </c>
      <c r="AO19" s="11">
        <v>4240</v>
      </c>
      <c r="AP19" s="11">
        <v>1766.6666666666665</v>
      </c>
      <c r="AQ19" s="11">
        <v>1090.3599999999999</v>
      </c>
      <c r="AR19" s="11">
        <f>AQ19-AP19</f>
        <v>-676.30666666666662</v>
      </c>
      <c r="AS19" s="11">
        <f>IF(AP19=0,0,AQ19/AP19*100)</f>
        <v>61.71849056603773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15744.72</v>
      </c>
      <c r="BB19" s="11">
        <v>6560.2999999999993</v>
      </c>
      <c r="BC19" s="11">
        <v>15744.72</v>
      </c>
      <c r="BD19" s="11">
        <f>BC19-BB19</f>
        <v>9184.42</v>
      </c>
      <c r="BE19" s="11">
        <f>IF(BB19=0,0,BC19/BB19*100)</f>
        <v>240.00000000000003</v>
      </c>
      <c r="BF19" s="11">
        <v>0</v>
      </c>
      <c r="BG19" s="11">
        <v>0</v>
      </c>
      <c r="BH19" s="11">
        <v>0</v>
      </c>
      <c r="BI19" s="11">
        <v>1</v>
      </c>
      <c r="BJ19" s="11">
        <f>BI19-BH19</f>
        <v>1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</row>
    <row r="20" spans="1:69" x14ac:dyDescent="0.2">
      <c r="A20" s="10"/>
      <c r="B20" s="10">
        <v>25010000</v>
      </c>
      <c r="C20" s="10" t="s">
        <v>34</v>
      </c>
      <c r="D20" s="11">
        <v>3623773</v>
      </c>
      <c r="E20" s="11">
        <v>3352361.98</v>
      </c>
      <c r="F20" s="11">
        <v>1396817.4916666669</v>
      </c>
      <c r="G20" s="11">
        <v>503843.98</v>
      </c>
      <c r="H20" s="11">
        <f>G20-F20</f>
        <v>-892973.51166666695</v>
      </c>
      <c r="I20" s="11">
        <f>IF(F20=0,0,G20/F20*100)</f>
        <v>36.07085270666385</v>
      </c>
      <c r="J20" s="11">
        <v>2948058</v>
      </c>
      <c r="K20" s="11">
        <v>2676646.98</v>
      </c>
      <c r="L20" s="11">
        <v>1115269.5750000002</v>
      </c>
      <c r="M20" s="11">
        <v>492479.43</v>
      </c>
      <c r="N20" s="11">
        <f>M20-L20</f>
        <v>-622790.14500000025</v>
      </c>
      <c r="O20" s="11">
        <f>IF(L20=0,0,M20/L20*100)</f>
        <v>44.157882635684729</v>
      </c>
      <c r="P20" s="11">
        <v>671475</v>
      </c>
      <c r="Q20" s="11">
        <v>671475</v>
      </c>
      <c r="R20" s="11">
        <v>279781.25</v>
      </c>
      <c r="S20" s="11">
        <v>10273.19</v>
      </c>
      <c r="T20" s="11">
        <f>S20-R20</f>
        <v>-269508.06</v>
      </c>
      <c r="U20" s="11">
        <f>IF(R20=0,0,S20/R20*100)</f>
        <v>3.671865073159835</v>
      </c>
      <c r="V20" s="11">
        <v>671475</v>
      </c>
      <c r="W20" s="11">
        <v>671475</v>
      </c>
      <c r="X20" s="11">
        <v>279781.25</v>
      </c>
      <c r="Y20" s="11">
        <v>10273.19</v>
      </c>
      <c r="Z20" s="11">
        <f>Y20-X20</f>
        <v>-269508.06</v>
      </c>
      <c r="AA20" s="11">
        <f>IF(X20=0,0,Y20/X20*100)</f>
        <v>3.671865073159835</v>
      </c>
      <c r="AB20" s="11">
        <v>4240</v>
      </c>
      <c r="AC20" s="11">
        <v>4240</v>
      </c>
      <c r="AD20" s="11">
        <v>1766.6666666666665</v>
      </c>
      <c r="AE20" s="11">
        <v>1091.3599999999999</v>
      </c>
      <c r="AF20" s="11">
        <f>AE20-AD20</f>
        <v>-675.30666666666662</v>
      </c>
      <c r="AG20" s="11">
        <f>IF(AD20=0,0,AE20/AD20*100)</f>
        <v>61.77509433962264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4240</v>
      </c>
      <c r="AO20" s="11">
        <v>4240</v>
      </c>
      <c r="AP20" s="11">
        <v>1766.6666666666665</v>
      </c>
      <c r="AQ20" s="11">
        <v>1090.3599999999999</v>
      </c>
      <c r="AR20" s="11">
        <f>AQ20-AP20</f>
        <v>-676.30666666666662</v>
      </c>
      <c r="AS20" s="11">
        <f>IF(AP20=0,0,AQ20/AP20*100)</f>
        <v>61.71849056603773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1</v>
      </c>
      <c r="BJ20" s="11">
        <f>BI20-BH20</f>
        <v>1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</row>
    <row r="21" spans="1:69" x14ac:dyDescent="0.2">
      <c r="A21" s="10"/>
      <c r="B21" s="10">
        <v>25010100</v>
      </c>
      <c r="C21" s="10" t="s">
        <v>35</v>
      </c>
      <c r="D21" s="11">
        <v>3561324</v>
      </c>
      <c r="E21" s="11">
        <v>3289174</v>
      </c>
      <c r="F21" s="11">
        <v>1370489.1666666667</v>
      </c>
      <c r="G21" s="11">
        <v>461145.12</v>
      </c>
      <c r="H21" s="11">
        <f>G21-F21</f>
        <v>-909344.04666666675</v>
      </c>
      <c r="I21" s="11">
        <f>IF(F21=0,0,G21/F21*100)</f>
        <v>33.648213442037424</v>
      </c>
      <c r="J21" s="11">
        <v>2913574</v>
      </c>
      <c r="K21" s="11">
        <v>2641424</v>
      </c>
      <c r="L21" s="11">
        <v>1100593.3333333335</v>
      </c>
      <c r="M21" s="11">
        <v>461145.12</v>
      </c>
      <c r="N21" s="11">
        <f>M21-L21</f>
        <v>-639448.21333333349</v>
      </c>
      <c r="O21" s="11">
        <f>IF(L21=0,0,M21/L21*100)</f>
        <v>41.899683201182384</v>
      </c>
      <c r="P21" s="11">
        <v>647750</v>
      </c>
      <c r="Q21" s="11">
        <v>647750</v>
      </c>
      <c r="R21" s="11">
        <v>269895.83333333331</v>
      </c>
      <c r="S21" s="11">
        <v>0</v>
      </c>
      <c r="T21" s="11">
        <f>S21-R21</f>
        <v>-269895.83333333331</v>
      </c>
      <c r="U21" s="11">
        <f>IF(R21=0,0,S21/R21*100)</f>
        <v>0</v>
      </c>
      <c r="V21" s="11">
        <v>647750</v>
      </c>
      <c r="W21" s="11">
        <v>647750</v>
      </c>
      <c r="X21" s="11">
        <v>269895.83333333331</v>
      </c>
      <c r="Y21" s="11">
        <v>0</v>
      </c>
      <c r="Z21" s="11">
        <f>Y21-X21</f>
        <v>-269895.83333333331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f>AE21-AD21</f>
        <v>0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</row>
    <row r="22" spans="1:69" x14ac:dyDescent="0.2">
      <c r="A22" s="10"/>
      <c r="B22" s="10">
        <v>25010300</v>
      </c>
      <c r="C22" s="10" t="s">
        <v>36</v>
      </c>
      <c r="D22" s="11">
        <v>62449</v>
      </c>
      <c r="E22" s="11">
        <v>58874</v>
      </c>
      <c r="F22" s="11">
        <v>24530.833333333332</v>
      </c>
      <c r="G22" s="11">
        <v>37119.86</v>
      </c>
      <c r="H22" s="11">
        <f>G22-F22</f>
        <v>12589.026666666668</v>
      </c>
      <c r="I22" s="11">
        <f>IF(F22=0,0,G22/F22*100)</f>
        <v>151.31919692903492</v>
      </c>
      <c r="J22" s="11">
        <v>34484</v>
      </c>
      <c r="K22" s="11">
        <v>30909</v>
      </c>
      <c r="L22" s="11">
        <v>12878.749999999998</v>
      </c>
      <c r="M22" s="11">
        <v>25755.31</v>
      </c>
      <c r="N22" s="11">
        <f>M22-L22</f>
        <v>12876.560000000003</v>
      </c>
      <c r="O22" s="11">
        <f>IF(L22=0,0,M22/L22*100)</f>
        <v>199.98299524410371</v>
      </c>
      <c r="P22" s="11">
        <v>23725</v>
      </c>
      <c r="Q22" s="11">
        <v>23725</v>
      </c>
      <c r="R22" s="11">
        <v>9885.4166666666661</v>
      </c>
      <c r="S22" s="11">
        <v>10273.19</v>
      </c>
      <c r="T22" s="11">
        <f>S22-R22</f>
        <v>387.77333333333445</v>
      </c>
      <c r="U22" s="11">
        <f>IF(R22=0,0,S22/R22*100)</f>
        <v>103.92268071654374</v>
      </c>
      <c r="V22" s="11">
        <v>23725</v>
      </c>
      <c r="W22" s="11">
        <v>23725</v>
      </c>
      <c r="X22" s="11">
        <v>9885.4166666666661</v>
      </c>
      <c r="Y22" s="11">
        <v>10273.19</v>
      </c>
      <c r="Z22" s="11">
        <f>Y22-X22</f>
        <v>387.77333333333445</v>
      </c>
      <c r="AA22" s="11">
        <f>IF(X22=0,0,Y22/X22*100)</f>
        <v>103.92268071654374</v>
      </c>
      <c r="AB22" s="11">
        <v>4240</v>
      </c>
      <c r="AC22" s="11">
        <v>4240</v>
      </c>
      <c r="AD22" s="11">
        <v>1766.6666666666665</v>
      </c>
      <c r="AE22" s="11">
        <v>1091.3599999999999</v>
      </c>
      <c r="AF22" s="11">
        <f>AE22-AD22</f>
        <v>-675.30666666666662</v>
      </c>
      <c r="AG22" s="11">
        <f>IF(AD22=0,0,AE22/AD22*100)</f>
        <v>61.77509433962264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4240</v>
      </c>
      <c r="AO22" s="11">
        <v>4240</v>
      </c>
      <c r="AP22" s="11">
        <v>1766.6666666666665</v>
      </c>
      <c r="AQ22" s="11">
        <v>1090.3599999999999</v>
      </c>
      <c r="AR22" s="11">
        <f>AQ22-AP22</f>
        <v>-676.30666666666662</v>
      </c>
      <c r="AS22" s="11">
        <f>IF(AP22=0,0,AQ22/AP22*100)</f>
        <v>61.71849056603773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1</v>
      </c>
      <c r="BJ22" s="11">
        <f>BI22-BH22</f>
        <v>1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</row>
    <row r="23" spans="1:69" x14ac:dyDescent="0.2">
      <c r="A23" s="10"/>
      <c r="B23" s="10">
        <v>25010400</v>
      </c>
      <c r="C23" s="10" t="s">
        <v>37</v>
      </c>
      <c r="D23" s="11">
        <v>0</v>
      </c>
      <c r="E23" s="11">
        <v>4313.9799999999996</v>
      </c>
      <c r="F23" s="11">
        <v>1797.4916666666663</v>
      </c>
      <c r="G23" s="11">
        <v>5579</v>
      </c>
      <c r="H23" s="11">
        <f>G23-F23</f>
        <v>3781.5083333333337</v>
      </c>
      <c r="I23" s="11">
        <f>IF(F23=0,0,G23/F23*100)</f>
        <v>310.37696048660405</v>
      </c>
      <c r="J23" s="11">
        <v>0</v>
      </c>
      <c r="K23" s="11">
        <v>4313.9799999999996</v>
      </c>
      <c r="L23" s="11">
        <v>1797.4916666666663</v>
      </c>
      <c r="M23" s="11">
        <v>5579</v>
      </c>
      <c r="N23" s="11">
        <f>M23-L23</f>
        <v>3781.5083333333337</v>
      </c>
      <c r="O23" s="11">
        <f>IF(L23=0,0,M23/L23*100)</f>
        <v>310.37696048660405</v>
      </c>
      <c r="P23" s="11">
        <v>0</v>
      </c>
      <c r="Q23" s="11">
        <v>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0</v>
      </c>
      <c r="W23" s="11">
        <v>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f>AE23-AD23</f>
        <v>0</v>
      </c>
      <c r="AG23" s="11">
        <f>IF(AD23=0,0,AE23/AD23*100)</f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</row>
    <row r="24" spans="1:69" x14ac:dyDescent="0.2">
      <c r="A24" s="10"/>
      <c r="B24" s="10">
        <v>25020000</v>
      </c>
      <c r="C24" s="10" t="s">
        <v>38</v>
      </c>
      <c r="D24" s="11">
        <v>0</v>
      </c>
      <c r="E24" s="11">
        <v>505840.24</v>
      </c>
      <c r="F24" s="11">
        <v>210766.76666666666</v>
      </c>
      <c r="G24" s="11">
        <v>510041.24</v>
      </c>
      <c r="H24" s="11">
        <f>G24-F24</f>
        <v>299274.47333333333</v>
      </c>
      <c r="I24" s="11">
        <f>IF(F24=0,0,G24/F24*100)</f>
        <v>241.99319848496037</v>
      </c>
      <c r="J24" s="11">
        <v>0</v>
      </c>
      <c r="K24" s="11">
        <v>484355.5</v>
      </c>
      <c r="L24" s="11">
        <v>201814.79166666669</v>
      </c>
      <c r="M24" s="11">
        <v>488556.5</v>
      </c>
      <c r="N24" s="11">
        <f>M24-L24</f>
        <v>286741.70833333331</v>
      </c>
      <c r="O24" s="11">
        <f>IF(L24=0,0,M24/L24*100)</f>
        <v>242.08161154358726</v>
      </c>
      <c r="P24" s="11">
        <v>0</v>
      </c>
      <c r="Q24" s="11">
        <v>5740.02</v>
      </c>
      <c r="R24" s="11">
        <v>2391.6750000000002</v>
      </c>
      <c r="S24" s="11">
        <v>5740.02</v>
      </c>
      <c r="T24" s="11">
        <f>S24-R24</f>
        <v>3348.3450000000003</v>
      </c>
      <c r="U24" s="11">
        <f>IF(R24=0,0,S24/R24*100)</f>
        <v>240</v>
      </c>
      <c r="V24" s="11">
        <v>0</v>
      </c>
      <c r="W24" s="11">
        <v>5740.02</v>
      </c>
      <c r="X24" s="11">
        <v>2391.6750000000002</v>
      </c>
      <c r="Y24" s="11">
        <v>5740.02</v>
      </c>
      <c r="Z24" s="11">
        <f>Y24-X24</f>
        <v>3348.3450000000003</v>
      </c>
      <c r="AA24" s="11">
        <f>IF(X24=0,0,Y24/X24*100)</f>
        <v>240</v>
      </c>
      <c r="AB24" s="11">
        <v>0</v>
      </c>
      <c r="AC24" s="11">
        <v>15744.72</v>
      </c>
      <c r="AD24" s="11">
        <v>6560.2999999999993</v>
      </c>
      <c r="AE24" s="11">
        <v>15744.72</v>
      </c>
      <c r="AF24" s="11">
        <f>AE24-AD24</f>
        <v>9184.42</v>
      </c>
      <c r="AG24" s="11">
        <f>IF(AD24=0,0,AE24/AD24*100)</f>
        <v>240.00000000000003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15744.72</v>
      </c>
      <c r="BB24" s="11">
        <v>6560.2999999999993</v>
      </c>
      <c r="BC24" s="11">
        <v>15744.72</v>
      </c>
      <c r="BD24" s="11">
        <f>BC24-BB24</f>
        <v>9184.42</v>
      </c>
      <c r="BE24" s="11">
        <f>IF(BB24=0,0,BC24/BB24*100)</f>
        <v>240.00000000000003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</row>
    <row r="25" spans="1:69" x14ac:dyDescent="0.2">
      <c r="A25" s="10"/>
      <c r="B25" s="10">
        <v>25020100</v>
      </c>
      <c r="C25" s="10" t="s">
        <v>39</v>
      </c>
      <c r="D25" s="11">
        <v>0</v>
      </c>
      <c r="E25" s="11">
        <v>484355.5</v>
      </c>
      <c r="F25" s="11">
        <v>201814.79166666669</v>
      </c>
      <c r="G25" s="11">
        <v>488556.5</v>
      </c>
      <c r="H25" s="11">
        <f>G25-F25</f>
        <v>286741.70833333331</v>
      </c>
      <c r="I25" s="11">
        <f>IF(F25=0,0,G25/F25*100)</f>
        <v>242.08161154358726</v>
      </c>
      <c r="J25" s="11">
        <v>0</v>
      </c>
      <c r="K25" s="11">
        <v>484355.5</v>
      </c>
      <c r="L25" s="11">
        <v>201814.79166666669</v>
      </c>
      <c r="M25" s="11">
        <v>488556.5</v>
      </c>
      <c r="N25" s="11">
        <f>M25-L25</f>
        <v>286741.70833333331</v>
      </c>
      <c r="O25" s="11">
        <f>IF(L25=0,0,M25/L25*100)</f>
        <v>242.08161154358726</v>
      </c>
      <c r="P25" s="11">
        <v>0</v>
      </c>
      <c r="Q25" s="11">
        <v>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0</v>
      </c>
      <c r="W25" s="11">
        <v>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</row>
    <row r="26" spans="1:69" x14ac:dyDescent="0.2">
      <c r="A26" s="10"/>
      <c r="B26" s="10">
        <v>25020200</v>
      </c>
      <c r="C26" s="10" t="s">
        <v>40</v>
      </c>
      <c r="D26" s="11">
        <v>0</v>
      </c>
      <c r="E26" s="11">
        <v>21484.739999999998</v>
      </c>
      <c r="F26" s="11">
        <v>8951.9749999999985</v>
      </c>
      <c r="G26" s="11">
        <v>21484.739999999998</v>
      </c>
      <c r="H26" s="11">
        <f>G26-F26</f>
        <v>12532.764999999999</v>
      </c>
      <c r="I26" s="11">
        <f>IF(F26=0,0,G26/F26*100)</f>
        <v>240.00000000000003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0</v>
      </c>
      <c r="Q26" s="11">
        <v>5740.02</v>
      </c>
      <c r="R26" s="11">
        <v>2391.6750000000002</v>
      </c>
      <c r="S26" s="11">
        <v>5740.02</v>
      </c>
      <c r="T26" s="11">
        <f>S26-R26</f>
        <v>3348.3450000000003</v>
      </c>
      <c r="U26" s="11">
        <f>IF(R26=0,0,S26/R26*100)</f>
        <v>240</v>
      </c>
      <c r="V26" s="11">
        <v>0</v>
      </c>
      <c r="W26" s="11">
        <v>5740.02</v>
      </c>
      <c r="X26" s="11">
        <v>2391.6750000000002</v>
      </c>
      <c r="Y26" s="11">
        <v>5740.02</v>
      </c>
      <c r="Z26" s="11">
        <f>Y26-X26</f>
        <v>3348.3450000000003</v>
      </c>
      <c r="AA26" s="11">
        <f>IF(X26=0,0,Y26/X26*100)</f>
        <v>240</v>
      </c>
      <c r="AB26" s="11">
        <v>0</v>
      </c>
      <c r="AC26" s="11">
        <v>15744.72</v>
      </c>
      <c r="AD26" s="11">
        <v>6560.2999999999993</v>
      </c>
      <c r="AE26" s="11">
        <v>15744.72</v>
      </c>
      <c r="AF26" s="11">
        <f>AE26-AD26</f>
        <v>9184.42</v>
      </c>
      <c r="AG26" s="11">
        <f>IF(AD26=0,0,AE26/AD26*100)</f>
        <v>240.00000000000003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15744.72</v>
      </c>
      <c r="BB26" s="11">
        <v>6560.2999999999993</v>
      </c>
      <c r="BC26" s="11">
        <v>15744.72</v>
      </c>
      <c r="BD26" s="11">
        <f>BC26-BB26</f>
        <v>9184.42</v>
      </c>
      <c r="BE26" s="11">
        <f>IF(BB26=0,0,BC26/BB26*100)</f>
        <v>240.00000000000003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</row>
    <row r="27" spans="1:69" x14ac:dyDescent="0.2">
      <c r="A27" s="10"/>
      <c r="B27" s="10">
        <v>30000000</v>
      </c>
      <c r="C27" s="10" t="s">
        <v>41</v>
      </c>
      <c r="D27" s="11">
        <v>549850</v>
      </c>
      <c r="E27" s="11">
        <v>549850</v>
      </c>
      <c r="F27" s="11">
        <v>20490</v>
      </c>
      <c r="G27" s="11">
        <v>121520.61</v>
      </c>
      <c r="H27" s="11">
        <f>G27-F27</f>
        <v>101030.61</v>
      </c>
      <c r="I27" s="11">
        <f>IF(F27=0,0,G27/F27*100)</f>
        <v>593.07276720351388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549850</v>
      </c>
      <c r="Q27" s="11">
        <v>549850</v>
      </c>
      <c r="R27" s="11">
        <v>20490</v>
      </c>
      <c r="S27" s="11">
        <v>121520.61</v>
      </c>
      <c r="T27" s="11">
        <f>S27-R27</f>
        <v>101030.61</v>
      </c>
      <c r="U27" s="11">
        <f>IF(R27=0,0,S27/R27*100)</f>
        <v>593.07276720351388</v>
      </c>
      <c r="V27" s="11">
        <v>549850</v>
      </c>
      <c r="W27" s="11">
        <v>549850</v>
      </c>
      <c r="X27" s="11">
        <v>20490</v>
      </c>
      <c r="Y27" s="11">
        <v>121520.61</v>
      </c>
      <c r="Z27" s="11">
        <f>Y27-X27</f>
        <v>101030.61</v>
      </c>
      <c r="AA27" s="11">
        <f>IF(X27=0,0,Y27/X27*100)</f>
        <v>593.07276720351388</v>
      </c>
      <c r="AB27" s="11">
        <v>0</v>
      </c>
      <c r="AC27" s="11">
        <v>0</v>
      </c>
      <c r="AD27" s="11">
        <v>0</v>
      </c>
      <c r="AE27" s="11">
        <v>0</v>
      </c>
      <c r="AF27" s="11">
        <f>AE27-AD27</f>
        <v>0</v>
      </c>
      <c r="AG27" s="11">
        <f>IF(AD27=0,0,AE27/AD27*100)</f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f>AW27-AV27</f>
        <v>0</v>
      </c>
      <c r="AY27" s="11">
        <f>IF(AV27=0,0,AW27/AV27*100)</f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f>BC27-BB27</f>
        <v>0</v>
      </c>
      <c r="BE27" s="11">
        <f>IF(BB27=0,0,BC27/BB27*100)</f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</row>
    <row r="28" spans="1:69" x14ac:dyDescent="0.2">
      <c r="A28" s="10"/>
      <c r="B28" s="10">
        <v>31000000</v>
      </c>
      <c r="C28" s="10" t="s">
        <v>42</v>
      </c>
      <c r="D28" s="11">
        <v>0</v>
      </c>
      <c r="E28" s="11">
        <v>0</v>
      </c>
      <c r="F28" s="11">
        <v>0</v>
      </c>
      <c r="G28" s="11">
        <v>16500</v>
      </c>
      <c r="H28" s="11">
        <f>G28-F28</f>
        <v>16500</v>
      </c>
      <c r="I28" s="11">
        <f>IF(F28=0,0,G28/F28*100)</f>
        <v>0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0</v>
      </c>
      <c r="Q28" s="11">
        <v>0</v>
      </c>
      <c r="R28" s="11">
        <v>0</v>
      </c>
      <c r="S28" s="11">
        <v>16500</v>
      </c>
      <c r="T28" s="11">
        <f>S28-R28</f>
        <v>16500</v>
      </c>
      <c r="U28" s="11">
        <f>IF(R28=0,0,S28/R28*100)</f>
        <v>0</v>
      </c>
      <c r="V28" s="11">
        <v>0</v>
      </c>
      <c r="W28" s="11">
        <v>0</v>
      </c>
      <c r="X28" s="11">
        <v>0</v>
      </c>
      <c r="Y28" s="11">
        <v>16500</v>
      </c>
      <c r="Z28" s="11">
        <f>Y28-X28</f>
        <v>16500</v>
      </c>
      <c r="AA28" s="11">
        <f>IF(X28=0,0,Y28/X28*100)</f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</row>
    <row r="29" spans="1:69" x14ac:dyDescent="0.2">
      <c r="A29" s="10"/>
      <c r="B29" s="10">
        <v>31030000</v>
      </c>
      <c r="C29" s="10" t="s">
        <v>43</v>
      </c>
      <c r="D29" s="11">
        <v>0</v>
      </c>
      <c r="E29" s="11">
        <v>0</v>
      </c>
      <c r="F29" s="11">
        <v>0</v>
      </c>
      <c r="G29" s="11">
        <v>16500</v>
      </c>
      <c r="H29" s="11">
        <f>G29-F29</f>
        <v>16500</v>
      </c>
      <c r="I29" s="11">
        <f>IF(F29=0,0,G29/F29*100)</f>
        <v>0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0</v>
      </c>
      <c r="Q29" s="11">
        <v>0</v>
      </c>
      <c r="R29" s="11">
        <v>0</v>
      </c>
      <c r="S29" s="11">
        <v>16500</v>
      </c>
      <c r="T29" s="11">
        <f>S29-R29</f>
        <v>16500</v>
      </c>
      <c r="U29" s="11">
        <f>IF(R29=0,0,S29/R29*100)</f>
        <v>0</v>
      </c>
      <c r="V29" s="11">
        <v>0</v>
      </c>
      <c r="W29" s="11">
        <v>0</v>
      </c>
      <c r="X29" s="11">
        <v>0</v>
      </c>
      <c r="Y29" s="11">
        <v>16500</v>
      </c>
      <c r="Z29" s="11">
        <f>Y29-X29</f>
        <v>16500</v>
      </c>
      <c r="AA29" s="11">
        <f>IF(X29=0,0,Y29/X29*100)</f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f>AE29-AD29</f>
        <v>0</v>
      </c>
      <c r="AG29" s="11">
        <f>IF(AD29=0,0,AE29/AD29*100)</f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f>BC29-BB29</f>
        <v>0</v>
      </c>
      <c r="BE29" s="11">
        <f>IF(BB29=0,0,BC29/BB29*100)</f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f>BO29-BN29</f>
        <v>0</v>
      </c>
      <c r="BQ29" s="11">
        <f>IF(BN29=0,0,BO29/BN29*100)</f>
        <v>0</v>
      </c>
    </row>
    <row r="30" spans="1:69" x14ac:dyDescent="0.2">
      <c r="A30" s="10"/>
      <c r="B30" s="10">
        <v>33000000</v>
      </c>
      <c r="C30" s="10" t="s">
        <v>44</v>
      </c>
      <c r="D30" s="11">
        <v>549850</v>
      </c>
      <c r="E30" s="11">
        <v>549850</v>
      </c>
      <c r="F30" s="11">
        <v>20490</v>
      </c>
      <c r="G30" s="11">
        <v>105020.61</v>
      </c>
      <c r="H30" s="11">
        <f>G30-F30</f>
        <v>84530.61</v>
      </c>
      <c r="I30" s="11">
        <f>IF(F30=0,0,G30/F30*100)</f>
        <v>512.54568081991215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549850</v>
      </c>
      <c r="Q30" s="11">
        <v>549850</v>
      </c>
      <c r="R30" s="11">
        <v>20490</v>
      </c>
      <c r="S30" s="11">
        <v>105020.61</v>
      </c>
      <c r="T30" s="11">
        <f>S30-R30</f>
        <v>84530.61</v>
      </c>
      <c r="U30" s="11">
        <f>IF(R30=0,0,S30/R30*100)</f>
        <v>512.54568081991215</v>
      </c>
      <c r="V30" s="11">
        <v>549850</v>
      </c>
      <c r="W30" s="11">
        <v>549850</v>
      </c>
      <c r="X30" s="11">
        <v>20490</v>
      </c>
      <c r="Y30" s="11">
        <v>105020.61</v>
      </c>
      <c r="Z30" s="11">
        <f>Y30-X30</f>
        <v>84530.61</v>
      </c>
      <c r="AA30" s="11">
        <f>IF(X30=0,0,Y30/X30*100)</f>
        <v>512.54568081991215</v>
      </c>
      <c r="AB30" s="11">
        <v>0</v>
      </c>
      <c r="AC30" s="11">
        <v>0</v>
      </c>
      <c r="AD30" s="11">
        <v>0</v>
      </c>
      <c r="AE30" s="11">
        <v>0</v>
      </c>
      <c r="AF30" s="11">
        <f>AE30-AD30</f>
        <v>0</v>
      </c>
      <c r="AG30" s="11">
        <f>IF(AD30=0,0,AE30/AD30*100)</f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</row>
    <row r="31" spans="1:69" x14ac:dyDescent="0.2">
      <c r="A31" s="10"/>
      <c r="B31" s="10">
        <v>33010000</v>
      </c>
      <c r="C31" s="10" t="s">
        <v>45</v>
      </c>
      <c r="D31" s="11">
        <v>549850</v>
      </c>
      <c r="E31" s="11">
        <v>549850</v>
      </c>
      <c r="F31" s="11">
        <v>20490</v>
      </c>
      <c r="G31" s="11">
        <v>105020.61</v>
      </c>
      <c r="H31" s="11">
        <f>G31-F31</f>
        <v>84530.61</v>
      </c>
      <c r="I31" s="11">
        <f>IF(F31=0,0,G31/F31*100)</f>
        <v>512.54568081991215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549850</v>
      </c>
      <c r="Q31" s="11">
        <v>549850</v>
      </c>
      <c r="R31" s="11">
        <v>20490</v>
      </c>
      <c r="S31" s="11">
        <v>105020.61</v>
      </c>
      <c r="T31" s="11">
        <f>S31-R31</f>
        <v>84530.61</v>
      </c>
      <c r="U31" s="11">
        <f>IF(R31=0,0,S31/R31*100)</f>
        <v>512.54568081991215</v>
      </c>
      <c r="V31" s="11">
        <v>549850</v>
      </c>
      <c r="W31" s="11">
        <v>549850</v>
      </c>
      <c r="X31" s="11">
        <v>20490</v>
      </c>
      <c r="Y31" s="11">
        <v>105020.61</v>
      </c>
      <c r="Z31" s="11">
        <f>Y31-X31</f>
        <v>84530.61</v>
      </c>
      <c r="AA31" s="11">
        <f>IF(X31=0,0,Y31/X31*100)</f>
        <v>512.54568081991215</v>
      </c>
      <c r="AB31" s="11">
        <v>0</v>
      </c>
      <c r="AC31" s="11">
        <v>0</v>
      </c>
      <c r="AD31" s="11">
        <v>0</v>
      </c>
      <c r="AE31" s="11">
        <v>0</v>
      </c>
      <c r="AF31" s="11">
        <f>AE31-AD31</f>
        <v>0</v>
      </c>
      <c r="AG31" s="11">
        <f>IF(AD31=0,0,AE31/AD31*100)</f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f>BC31-BB31</f>
        <v>0</v>
      </c>
      <c r="BE31" s="11">
        <f>IF(BB31=0,0,BC31/BB31*100)</f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</row>
    <row r="32" spans="1:69" x14ac:dyDescent="0.2">
      <c r="A32" s="10"/>
      <c r="B32" s="10">
        <v>33010100</v>
      </c>
      <c r="C32" s="10" t="s">
        <v>46</v>
      </c>
      <c r="D32" s="11">
        <v>549850</v>
      </c>
      <c r="E32" s="11">
        <v>549850</v>
      </c>
      <c r="F32" s="11">
        <v>20490</v>
      </c>
      <c r="G32" s="11">
        <v>105020.61</v>
      </c>
      <c r="H32" s="11">
        <f>G32-F32</f>
        <v>84530.61</v>
      </c>
      <c r="I32" s="11">
        <f>IF(F32=0,0,G32/F32*100)</f>
        <v>512.54568081991215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549850</v>
      </c>
      <c r="Q32" s="11">
        <v>549850</v>
      </c>
      <c r="R32" s="11">
        <v>20490</v>
      </c>
      <c r="S32" s="11">
        <v>105020.61</v>
      </c>
      <c r="T32" s="11">
        <f>S32-R32</f>
        <v>84530.61</v>
      </c>
      <c r="U32" s="11">
        <f>IF(R32=0,0,S32/R32*100)</f>
        <v>512.54568081991215</v>
      </c>
      <c r="V32" s="11">
        <v>549850</v>
      </c>
      <c r="W32" s="11">
        <v>549850</v>
      </c>
      <c r="X32" s="11">
        <v>20490</v>
      </c>
      <c r="Y32" s="11">
        <v>105020.61</v>
      </c>
      <c r="Z32" s="11">
        <f>Y32-X32</f>
        <v>84530.61</v>
      </c>
      <c r="AA32" s="11">
        <f>IF(X32=0,0,Y32/X32*100)</f>
        <v>512.54568081991215</v>
      </c>
      <c r="AB32" s="11">
        <v>0</v>
      </c>
      <c r="AC32" s="11">
        <v>0</v>
      </c>
      <c r="AD32" s="11">
        <v>0</v>
      </c>
      <c r="AE32" s="11">
        <v>0</v>
      </c>
      <c r="AF32" s="11">
        <f>AE32-AD32</f>
        <v>0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</row>
    <row r="33" spans="1:69" x14ac:dyDescent="0.2">
      <c r="A33" s="10"/>
      <c r="B33" s="10">
        <v>40000000</v>
      </c>
      <c r="C33" s="10" t="s">
        <v>47</v>
      </c>
      <c r="D33" s="11">
        <v>0</v>
      </c>
      <c r="E33" s="11">
        <v>10923293</v>
      </c>
      <c r="F33" s="11">
        <v>10923293</v>
      </c>
      <c r="G33" s="11">
        <v>6452147.75</v>
      </c>
      <c r="H33" s="11">
        <f>G33-F33</f>
        <v>-4471145.25</v>
      </c>
      <c r="I33" s="11">
        <f>IF(F33=0,0,G33/F33*100)</f>
        <v>59.067789813932478</v>
      </c>
      <c r="J33" s="11">
        <v>0</v>
      </c>
      <c r="K33" s="11">
        <v>8423293</v>
      </c>
      <c r="L33" s="11">
        <v>8423293</v>
      </c>
      <c r="M33" s="11">
        <v>3952147.75</v>
      </c>
      <c r="N33" s="11">
        <f>M33-L33</f>
        <v>-4471145.25</v>
      </c>
      <c r="O33" s="11">
        <f>IF(L33=0,0,M33/L33*100)</f>
        <v>46.919271952192574</v>
      </c>
      <c r="P33" s="11">
        <v>0</v>
      </c>
      <c r="Q33" s="11">
        <v>2500000</v>
      </c>
      <c r="R33" s="11">
        <v>2500000</v>
      </c>
      <c r="S33" s="11">
        <v>2500000</v>
      </c>
      <c r="T33" s="11">
        <f>S33-R33</f>
        <v>0</v>
      </c>
      <c r="U33" s="11">
        <f>IF(R33=0,0,S33/R33*100)</f>
        <v>100</v>
      </c>
      <c r="V33" s="11">
        <v>0</v>
      </c>
      <c r="W33" s="11">
        <v>2500000</v>
      </c>
      <c r="X33" s="11">
        <v>2500000</v>
      </c>
      <c r="Y33" s="11">
        <v>2500000</v>
      </c>
      <c r="Z33" s="11">
        <f>Y33-X33</f>
        <v>0</v>
      </c>
      <c r="AA33" s="11">
        <f>IF(X33=0,0,Y33/X33*100)</f>
        <v>100</v>
      </c>
      <c r="AB33" s="11">
        <v>0</v>
      </c>
      <c r="AC33" s="11">
        <v>0</v>
      </c>
      <c r="AD33" s="11">
        <v>0</v>
      </c>
      <c r="AE33" s="11">
        <v>0</v>
      </c>
      <c r="AF33" s="11">
        <f>AE33-AD33</f>
        <v>0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</row>
    <row r="34" spans="1:69" x14ac:dyDescent="0.2">
      <c r="A34" s="10"/>
      <c r="B34" s="10">
        <v>41000000</v>
      </c>
      <c r="C34" s="10" t="s">
        <v>48</v>
      </c>
      <c r="D34" s="11">
        <v>0</v>
      </c>
      <c r="E34" s="11">
        <v>10923293</v>
      </c>
      <c r="F34" s="11">
        <v>10923293</v>
      </c>
      <c r="G34" s="11">
        <v>6452147.75</v>
      </c>
      <c r="H34" s="11">
        <f>G34-F34</f>
        <v>-4471145.25</v>
      </c>
      <c r="I34" s="11">
        <f>IF(F34=0,0,G34/F34*100)</f>
        <v>59.067789813932478</v>
      </c>
      <c r="J34" s="11">
        <v>0</v>
      </c>
      <c r="K34" s="11">
        <v>8423293</v>
      </c>
      <c r="L34" s="11">
        <v>8423293</v>
      </c>
      <c r="M34" s="11">
        <v>3952147.75</v>
      </c>
      <c r="N34" s="11">
        <f>M34-L34</f>
        <v>-4471145.25</v>
      </c>
      <c r="O34" s="11">
        <f>IF(L34=0,0,M34/L34*100)</f>
        <v>46.919271952192574</v>
      </c>
      <c r="P34" s="11">
        <v>0</v>
      </c>
      <c r="Q34" s="11">
        <v>2500000</v>
      </c>
      <c r="R34" s="11">
        <v>2500000</v>
      </c>
      <c r="S34" s="11">
        <v>2500000</v>
      </c>
      <c r="T34" s="11">
        <f>S34-R34</f>
        <v>0</v>
      </c>
      <c r="U34" s="11">
        <f>IF(R34=0,0,S34/R34*100)</f>
        <v>100</v>
      </c>
      <c r="V34" s="11">
        <v>0</v>
      </c>
      <c r="W34" s="11">
        <v>2500000</v>
      </c>
      <c r="X34" s="11">
        <v>2500000</v>
      </c>
      <c r="Y34" s="11">
        <v>2500000</v>
      </c>
      <c r="Z34" s="11">
        <f>Y34-X34</f>
        <v>0</v>
      </c>
      <c r="AA34" s="11">
        <f>IF(X34=0,0,Y34/X34*100)</f>
        <v>100</v>
      </c>
      <c r="AB34" s="11">
        <v>0</v>
      </c>
      <c r="AC34" s="11">
        <v>0</v>
      </c>
      <c r="AD34" s="11">
        <v>0</v>
      </c>
      <c r="AE34" s="11">
        <v>0</v>
      </c>
      <c r="AF34" s="11">
        <f>AE34-AD34</f>
        <v>0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</row>
    <row r="35" spans="1:69" x14ac:dyDescent="0.2">
      <c r="A35" s="10"/>
      <c r="B35" s="10">
        <v>41030000</v>
      </c>
      <c r="C35" s="10" t="s">
        <v>49</v>
      </c>
      <c r="D35" s="11">
        <v>0</v>
      </c>
      <c r="E35" s="11">
        <v>5877268</v>
      </c>
      <c r="F35" s="11">
        <v>5877268</v>
      </c>
      <c r="G35" s="11">
        <v>1406122.75</v>
      </c>
      <c r="H35" s="11">
        <f>G35-F35</f>
        <v>-4471145.25</v>
      </c>
      <c r="I35" s="11">
        <f>IF(F35=0,0,G35/F35*100)</f>
        <v>23.9247682766891</v>
      </c>
      <c r="J35" s="11">
        <v>0</v>
      </c>
      <c r="K35" s="11">
        <v>5877268</v>
      </c>
      <c r="L35" s="11">
        <v>5877268</v>
      </c>
      <c r="M35" s="11">
        <v>1406122.75</v>
      </c>
      <c r="N35" s="11">
        <f>M35-L35</f>
        <v>-4471145.25</v>
      </c>
      <c r="O35" s="11">
        <f>IF(L35=0,0,M35/L35*100)</f>
        <v>23.9247682766891</v>
      </c>
      <c r="P35" s="11">
        <v>0</v>
      </c>
      <c r="Q35" s="11">
        <v>0</v>
      </c>
      <c r="R35" s="11">
        <v>0</v>
      </c>
      <c r="S35" s="11">
        <v>0</v>
      </c>
      <c r="T35" s="11">
        <f>S35-R35</f>
        <v>0</v>
      </c>
      <c r="U35" s="11">
        <f>IF(R35=0,0,S35/R35*100)</f>
        <v>0</v>
      </c>
      <c r="V35" s="11">
        <v>0</v>
      </c>
      <c r="W35" s="11">
        <v>0</v>
      </c>
      <c r="X35" s="11">
        <v>0</v>
      </c>
      <c r="Y35" s="11">
        <v>0</v>
      </c>
      <c r="Z35" s="11">
        <f>Y35-X35</f>
        <v>0</v>
      </c>
      <c r="AA35" s="11">
        <f>IF(X35=0,0,Y35/X35*100)</f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f>AE35-AD35</f>
        <v>0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</row>
    <row r="36" spans="1:69" x14ac:dyDescent="0.2">
      <c r="A36" s="10"/>
      <c r="B36" s="10">
        <v>41031400</v>
      </c>
      <c r="C36" s="10" t="s">
        <v>50</v>
      </c>
      <c r="D36" s="11">
        <v>0</v>
      </c>
      <c r="E36" s="11">
        <v>5877268</v>
      </c>
      <c r="F36" s="11">
        <v>5877268</v>
      </c>
      <c r="G36" s="11">
        <v>1406122.75</v>
      </c>
      <c r="H36" s="11">
        <f>G36-F36</f>
        <v>-4471145.25</v>
      </c>
      <c r="I36" s="11">
        <f>IF(F36=0,0,G36/F36*100)</f>
        <v>23.9247682766891</v>
      </c>
      <c r="J36" s="11">
        <v>0</v>
      </c>
      <c r="K36" s="11">
        <v>5877268</v>
      </c>
      <c r="L36" s="11">
        <v>5877268</v>
      </c>
      <c r="M36" s="11">
        <v>1406122.75</v>
      </c>
      <c r="N36" s="11">
        <f>M36-L36</f>
        <v>-4471145.25</v>
      </c>
      <c r="O36" s="11">
        <f>IF(L36=0,0,M36/L36*100)</f>
        <v>23.9247682766891</v>
      </c>
      <c r="P36" s="11">
        <v>0</v>
      </c>
      <c r="Q36" s="11">
        <v>0</v>
      </c>
      <c r="R36" s="11">
        <v>0</v>
      </c>
      <c r="S36" s="11">
        <v>0</v>
      </c>
      <c r="T36" s="11">
        <f>S36-R36</f>
        <v>0</v>
      </c>
      <c r="U36" s="11">
        <f>IF(R36=0,0,S36/R36*100)</f>
        <v>0</v>
      </c>
      <c r="V36" s="11">
        <v>0</v>
      </c>
      <c r="W36" s="11">
        <v>0</v>
      </c>
      <c r="X36" s="11">
        <v>0</v>
      </c>
      <c r="Y36" s="11">
        <v>0</v>
      </c>
      <c r="Z36" s="11">
        <f>Y36-X36</f>
        <v>0</v>
      </c>
      <c r="AA36" s="11">
        <f>IF(X36=0,0,Y36/X36*100)</f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</row>
    <row r="37" spans="1:69" x14ac:dyDescent="0.2">
      <c r="A37" s="10"/>
      <c r="B37" s="10">
        <v>41050000</v>
      </c>
      <c r="C37" s="10" t="s">
        <v>51</v>
      </c>
      <c r="D37" s="11">
        <v>0</v>
      </c>
      <c r="E37" s="11">
        <v>5046025</v>
      </c>
      <c r="F37" s="11">
        <v>5046025</v>
      </c>
      <c r="G37" s="11">
        <v>5046025</v>
      </c>
      <c r="H37" s="11">
        <f>G37-F37</f>
        <v>0</v>
      </c>
      <c r="I37" s="11">
        <f>IF(F37=0,0,G37/F37*100)</f>
        <v>100</v>
      </c>
      <c r="J37" s="11">
        <v>0</v>
      </c>
      <c r="K37" s="11">
        <v>2546025</v>
      </c>
      <c r="L37" s="11">
        <v>2546025</v>
      </c>
      <c r="M37" s="11">
        <v>2546025</v>
      </c>
      <c r="N37" s="11">
        <f>M37-L37</f>
        <v>0</v>
      </c>
      <c r="O37" s="11">
        <f>IF(L37=0,0,M37/L37*100)</f>
        <v>100</v>
      </c>
      <c r="P37" s="11">
        <v>0</v>
      </c>
      <c r="Q37" s="11">
        <v>2500000</v>
      </c>
      <c r="R37" s="11">
        <v>2500000</v>
      </c>
      <c r="S37" s="11">
        <v>2500000</v>
      </c>
      <c r="T37" s="11">
        <f>S37-R37</f>
        <v>0</v>
      </c>
      <c r="U37" s="11">
        <f>IF(R37=0,0,S37/R37*100)</f>
        <v>100</v>
      </c>
      <c r="V37" s="11">
        <v>0</v>
      </c>
      <c r="W37" s="11">
        <v>2500000</v>
      </c>
      <c r="X37" s="11">
        <v>2500000</v>
      </c>
      <c r="Y37" s="11">
        <v>2500000</v>
      </c>
      <c r="Z37" s="11">
        <f>Y37-X37</f>
        <v>0</v>
      </c>
      <c r="AA37" s="11">
        <f>IF(X37=0,0,Y37/X37*100)</f>
        <v>100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</row>
    <row r="38" spans="1:69" x14ac:dyDescent="0.2">
      <c r="A38" s="10"/>
      <c r="B38" s="10">
        <v>41053900</v>
      </c>
      <c r="C38" s="10" t="s">
        <v>52</v>
      </c>
      <c r="D38" s="11">
        <v>0</v>
      </c>
      <c r="E38" s="11">
        <v>5046025</v>
      </c>
      <c r="F38" s="11">
        <v>5046025</v>
      </c>
      <c r="G38" s="11">
        <v>5046025</v>
      </c>
      <c r="H38" s="11">
        <f>G38-F38</f>
        <v>0</v>
      </c>
      <c r="I38" s="11">
        <f>IF(F38=0,0,G38/F38*100)</f>
        <v>100</v>
      </c>
      <c r="J38" s="11">
        <v>0</v>
      </c>
      <c r="K38" s="11">
        <v>2546025</v>
      </c>
      <c r="L38" s="11">
        <v>2546025</v>
      </c>
      <c r="M38" s="11">
        <v>2546025</v>
      </c>
      <c r="N38" s="11">
        <f>M38-L38</f>
        <v>0</v>
      </c>
      <c r="O38" s="11">
        <f>IF(L38=0,0,M38/L38*100)</f>
        <v>100</v>
      </c>
      <c r="P38" s="11">
        <v>0</v>
      </c>
      <c r="Q38" s="11">
        <v>2500000</v>
      </c>
      <c r="R38" s="11">
        <v>2500000</v>
      </c>
      <c r="S38" s="11">
        <v>2500000</v>
      </c>
      <c r="T38" s="11">
        <f>S38-R38</f>
        <v>0</v>
      </c>
      <c r="U38" s="11">
        <f>IF(R38=0,0,S38/R38*100)</f>
        <v>100</v>
      </c>
      <c r="V38" s="11">
        <v>0</v>
      </c>
      <c r="W38" s="11">
        <v>2500000</v>
      </c>
      <c r="X38" s="11">
        <v>2500000</v>
      </c>
      <c r="Y38" s="11">
        <v>2500000</v>
      </c>
      <c r="Z38" s="11">
        <f>Y38-X38</f>
        <v>0</v>
      </c>
      <c r="AA38" s="11">
        <f>IF(X38=0,0,Y38/X38*100)</f>
        <v>100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</row>
    <row r="39" spans="1:69" x14ac:dyDescent="0.2">
      <c r="A39" s="12" t="s">
        <v>53</v>
      </c>
      <c r="B39" s="13"/>
      <c r="C39" s="13"/>
      <c r="D39" s="14">
        <v>4228898</v>
      </c>
      <c r="E39" s="14">
        <v>4463327.22</v>
      </c>
      <c r="F39" s="14">
        <v>1657339.2583333338</v>
      </c>
      <c r="G39" s="14">
        <v>1244860.52</v>
      </c>
      <c r="H39" s="14">
        <f>G39-F39</f>
        <v>-412478.73833333375</v>
      </c>
      <c r="I39" s="14">
        <f>IF(F39=0,0,G39/F39*100)</f>
        <v>75.111991328309344</v>
      </c>
      <c r="J39" s="14">
        <v>2948058</v>
      </c>
      <c r="K39" s="14">
        <v>3161002.48</v>
      </c>
      <c r="L39" s="14">
        <v>1317084.3666666669</v>
      </c>
      <c r="M39" s="14">
        <v>981035.92999999993</v>
      </c>
      <c r="N39" s="14">
        <f>M39-L39</f>
        <v>-336048.436666667</v>
      </c>
      <c r="O39" s="14">
        <f>IF(L39=0,0,M39/L39*100)</f>
        <v>74.485428179733645</v>
      </c>
      <c r="P39" s="14">
        <v>1274035</v>
      </c>
      <c r="Q39" s="14">
        <v>1279775.02</v>
      </c>
      <c r="R39" s="14">
        <v>331927.92499999999</v>
      </c>
      <c r="S39" s="14">
        <v>243927.89</v>
      </c>
      <c r="T39" s="14">
        <f>S39-R39</f>
        <v>-88000.034999999974</v>
      </c>
      <c r="U39" s="14">
        <f>IF(R39=0,0,S39/R39*100)</f>
        <v>73.488209827479878</v>
      </c>
      <c r="V39" s="14">
        <v>1274035</v>
      </c>
      <c r="W39" s="14">
        <v>1279775.02</v>
      </c>
      <c r="X39" s="14">
        <v>331927.92499999999</v>
      </c>
      <c r="Y39" s="14">
        <v>243927.89</v>
      </c>
      <c r="Z39" s="14">
        <f>Y39-X39</f>
        <v>-88000.034999999974</v>
      </c>
      <c r="AA39" s="14">
        <f>IF(X39=0,0,Y39/X39*100)</f>
        <v>73.488209827479878</v>
      </c>
      <c r="AB39" s="14">
        <v>6805</v>
      </c>
      <c r="AC39" s="14">
        <v>22549.72</v>
      </c>
      <c r="AD39" s="14">
        <v>8326.9666666666653</v>
      </c>
      <c r="AE39" s="14">
        <v>19896.7</v>
      </c>
      <c r="AF39" s="14">
        <f>AE39-AD39</f>
        <v>11569.733333333335</v>
      </c>
      <c r="AG39" s="14">
        <f>IF(AD39=0,0,AE39/AD39*100)</f>
        <v>238.94295241564558</v>
      </c>
      <c r="AH39" s="14">
        <v>0</v>
      </c>
      <c r="AI39" s="14">
        <v>0</v>
      </c>
      <c r="AJ39" s="14">
        <v>0</v>
      </c>
      <c r="AK39" s="14">
        <v>149.37</v>
      </c>
      <c r="AL39" s="14">
        <f>AK39-AJ39</f>
        <v>149.37</v>
      </c>
      <c r="AM39" s="14">
        <f>IF(AJ39=0,0,AK39/AJ39*100)</f>
        <v>0</v>
      </c>
      <c r="AN39" s="14">
        <v>4240</v>
      </c>
      <c r="AO39" s="14">
        <v>4240</v>
      </c>
      <c r="AP39" s="14">
        <v>1766.6666666666665</v>
      </c>
      <c r="AQ39" s="14">
        <v>3009.45</v>
      </c>
      <c r="AR39" s="14">
        <f>AQ39-AP39</f>
        <v>1242.7833333333333</v>
      </c>
      <c r="AS39" s="14">
        <f>IF(AP39=0,0,AQ39/AP39*100)</f>
        <v>170.34622641509435</v>
      </c>
      <c r="AT39" s="14">
        <v>0</v>
      </c>
      <c r="AU39" s="14">
        <v>0</v>
      </c>
      <c r="AV39" s="14">
        <v>0</v>
      </c>
      <c r="AW39" s="14">
        <v>370.78</v>
      </c>
      <c r="AX39" s="14">
        <f>AW39-AV39</f>
        <v>370.78</v>
      </c>
      <c r="AY39" s="14">
        <f>IF(AV39=0,0,AW39/AV39*100)</f>
        <v>0</v>
      </c>
      <c r="AZ39" s="14">
        <v>2565</v>
      </c>
      <c r="BA39" s="14">
        <v>18309.72</v>
      </c>
      <c r="BB39" s="14">
        <v>6560.2999999999993</v>
      </c>
      <c r="BC39" s="14">
        <v>16108.539999999999</v>
      </c>
      <c r="BD39" s="14">
        <f>BC39-BB39</f>
        <v>9548.24</v>
      </c>
      <c r="BE39" s="14">
        <f>IF(BB39=0,0,BC39/BB39*100)</f>
        <v>245.54578296724236</v>
      </c>
      <c r="BF39" s="14">
        <v>0</v>
      </c>
      <c r="BG39" s="14">
        <v>0</v>
      </c>
      <c r="BH39" s="14">
        <v>0</v>
      </c>
      <c r="BI39" s="14">
        <v>8.75</v>
      </c>
      <c r="BJ39" s="14">
        <f>BI39-BH39</f>
        <v>8.75</v>
      </c>
      <c r="BK39" s="14">
        <f>IF(BH39=0,0,BI39/BH39*100)</f>
        <v>0</v>
      </c>
      <c r="BL39" s="14">
        <v>0</v>
      </c>
      <c r="BM39" s="14">
        <v>0</v>
      </c>
      <c r="BN39" s="14">
        <v>0</v>
      </c>
      <c r="BO39" s="14">
        <v>249.81</v>
      </c>
      <c r="BP39" s="14">
        <f>BO39-BN39</f>
        <v>249.81</v>
      </c>
      <c r="BQ39" s="14">
        <f>IF(BN39=0,0,BO39/BN39*100)</f>
        <v>0</v>
      </c>
    </row>
    <row r="40" spans="1:69" x14ac:dyDescent="0.2">
      <c r="A40" s="12" t="s">
        <v>54</v>
      </c>
      <c r="B40" s="13"/>
      <c r="C40" s="13"/>
      <c r="D40" s="14">
        <v>4228898</v>
      </c>
      <c r="E40" s="14">
        <v>15386620.220000001</v>
      </c>
      <c r="F40" s="14">
        <v>12580632.258333335</v>
      </c>
      <c r="G40" s="14">
        <v>7697008.2700000005</v>
      </c>
      <c r="H40" s="14">
        <f>G40-F40</f>
        <v>-4883623.9883333342</v>
      </c>
      <c r="I40" s="14">
        <f>IF(F40=0,0,G40/F40*100)</f>
        <v>61.181410536036843</v>
      </c>
      <c r="J40" s="14">
        <v>2948058</v>
      </c>
      <c r="K40" s="14">
        <v>11584295.48</v>
      </c>
      <c r="L40" s="14">
        <v>9740377.3666666672</v>
      </c>
      <c r="M40" s="14">
        <v>4933183.68</v>
      </c>
      <c r="N40" s="14">
        <f>M40-L40</f>
        <v>-4807193.6866666675</v>
      </c>
      <c r="O40" s="14">
        <f>IF(L40=0,0,M40/L40*100)</f>
        <v>50.646740822201068</v>
      </c>
      <c r="P40" s="14">
        <v>1274035</v>
      </c>
      <c r="Q40" s="14">
        <v>3779775.02</v>
      </c>
      <c r="R40" s="14">
        <v>2831927.9249999998</v>
      </c>
      <c r="S40" s="14">
        <v>2743927.89</v>
      </c>
      <c r="T40" s="14">
        <f>S40-R40</f>
        <v>-88000.034999999683</v>
      </c>
      <c r="U40" s="14">
        <f>IF(R40=0,0,S40/R40*100)</f>
        <v>96.892575046732532</v>
      </c>
      <c r="V40" s="14">
        <v>1274035</v>
      </c>
      <c r="W40" s="14">
        <v>3779775.02</v>
      </c>
      <c r="X40" s="14">
        <v>2831927.9249999998</v>
      </c>
      <c r="Y40" s="14">
        <v>2743927.89</v>
      </c>
      <c r="Z40" s="14">
        <f>Y40-X40</f>
        <v>-88000.034999999683</v>
      </c>
      <c r="AA40" s="14">
        <f>IF(X40=0,0,Y40/X40*100)</f>
        <v>96.892575046732532</v>
      </c>
      <c r="AB40" s="14">
        <v>6805</v>
      </c>
      <c r="AC40" s="14">
        <v>22549.72</v>
      </c>
      <c r="AD40" s="14">
        <v>8326.9666666666653</v>
      </c>
      <c r="AE40" s="14">
        <v>19896.7</v>
      </c>
      <c r="AF40" s="14">
        <f>AE40-AD40</f>
        <v>11569.733333333335</v>
      </c>
      <c r="AG40" s="14">
        <f>IF(AD40=0,0,AE40/AD40*100)</f>
        <v>238.94295241564558</v>
      </c>
      <c r="AH40" s="14">
        <v>0</v>
      </c>
      <c r="AI40" s="14">
        <v>0</v>
      </c>
      <c r="AJ40" s="14">
        <v>0</v>
      </c>
      <c r="AK40" s="14">
        <v>149.37</v>
      </c>
      <c r="AL40" s="14">
        <f>AK40-AJ40</f>
        <v>149.37</v>
      </c>
      <c r="AM40" s="14">
        <f>IF(AJ40=0,0,AK40/AJ40*100)</f>
        <v>0</v>
      </c>
      <c r="AN40" s="14">
        <v>4240</v>
      </c>
      <c r="AO40" s="14">
        <v>4240</v>
      </c>
      <c r="AP40" s="14">
        <v>1766.6666666666665</v>
      </c>
      <c r="AQ40" s="14">
        <v>3009.45</v>
      </c>
      <c r="AR40" s="14">
        <f>AQ40-AP40</f>
        <v>1242.7833333333333</v>
      </c>
      <c r="AS40" s="14">
        <f>IF(AP40=0,0,AQ40/AP40*100)</f>
        <v>170.34622641509435</v>
      </c>
      <c r="AT40" s="14">
        <v>0</v>
      </c>
      <c r="AU40" s="14">
        <v>0</v>
      </c>
      <c r="AV40" s="14">
        <v>0</v>
      </c>
      <c r="AW40" s="14">
        <v>370.78</v>
      </c>
      <c r="AX40" s="14">
        <f>AW40-AV40</f>
        <v>370.78</v>
      </c>
      <c r="AY40" s="14">
        <f>IF(AV40=0,0,AW40/AV40*100)</f>
        <v>0</v>
      </c>
      <c r="AZ40" s="14">
        <v>2565</v>
      </c>
      <c r="BA40" s="14">
        <v>18309.72</v>
      </c>
      <c r="BB40" s="14">
        <v>6560.2999999999993</v>
      </c>
      <c r="BC40" s="14">
        <v>16108.539999999999</v>
      </c>
      <c r="BD40" s="14">
        <f>BC40-BB40</f>
        <v>9548.24</v>
      </c>
      <c r="BE40" s="14">
        <f>IF(BB40=0,0,BC40/BB40*100)</f>
        <v>245.54578296724236</v>
      </c>
      <c r="BF40" s="14">
        <v>0</v>
      </c>
      <c r="BG40" s="14">
        <v>0</v>
      </c>
      <c r="BH40" s="14">
        <v>0</v>
      </c>
      <c r="BI40" s="14">
        <v>8.75</v>
      </c>
      <c r="BJ40" s="14">
        <f>BI40-BH40</f>
        <v>8.75</v>
      </c>
      <c r="BK40" s="14">
        <f>IF(BH40=0,0,BI40/BH40*100)</f>
        <v>0</v>
      </c>
      <c r="BL40" s="14">
        <v>0</v>
      </c>
      <c r="BM40" s="14">
        <v>0</v>
      </c>
      <c r="BN40" s="14">
        <v>0</v>
      </c>
      <c r="BO40" s="14">
        <v>249.81</v>
      </c>
      <c r="BP40" s="14">
        <f>BO40-BN40</f>
        <v>249.81</v>
      </c>
      <c r="BQ40" s="14">
        <f>IF(BN40=0,0,BO40/BN40*100)</f>
        <v>0</v>
      </c>
    </row>
  </sheetData>
  <mergeCells count="18">
    <mergeCell ref="AZ7:BE7"/>
    <mergeCell ref="BF7:BK7"/>
    <mergeCell ref="BL7:BQ7"/>
    <mergeCell ref="A39:C39"/>
    <mergeCell ref="A40:C40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2020-06-01T12:33:27Z</dcterms:created>
  <dcterms:modified xsi:type="dcterms:W3CDTF">2020-06-01T12:33:50Z</dcterms:modified>
</cp:coreProperties>
</file>