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Q32" i="1" l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<sst xmlns="http://schemas.openxmlformats.org/spreadsheetml/2006/main" count="107" uniqueCount="47">
  <si>
    <t>Станом на 02.03.2020</t>
  </si>
  <si>
    <t>Аналіз виконання плану по доходах</t>
  </si>
  <si>
    <t>На 28.02.2020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</si>
  <si>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</si>
  <si>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</si>
  <si>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</si>
  <si>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</si>
  <si>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</si>
  <si>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</si>
  <si>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</si>
  <si>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</si>
  <si>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</si>
  <si>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</si>
  <si>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</si>
  <si>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</si>
  <si>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</si>
  <si>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</si>
  <si>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</si>
  <si>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</si>
  <si>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</si>
  <si>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с.Половинкіне</t>
  </si>
  <si>
    <t>с.Титарівка</t>
  </si>
  <si>
    <t>с.Шпотине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</si>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</sst>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32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9.42578125" bestFit="1" customWidth="1"/>
    <col min="8" max="8" width="10" bestFit="1" customWidth="1"/>
    <col min="10" max="12" width="13.85546875" customWidth="1"/>
    <col min="13" max="13" width="9.42578125" bestFit="1" customWidth="1"/>
    <col min="14" max="14" width="10" bestFit="1" customWidth="1"/>
    <col min="16" max="18" width="13.85546875" customWidth="1"/>
    <col min="20" max="20" width="10" bestFit="1" customWidth="1"/>
    <col min="22" max="24" width="13.85546875" customWidth="1"/>
    <col min="26" max="26" width="10" bestFit="1" customWidth="1"/>
    <col min="28" max="30" width="13.85546875" customWidth="1"/>
    <col min="34" max="36" width="13.85546875" customWidth="1"/>
    <col min="40" max="42" width="13.85546875" customWidth="1"/>
    <col min="46" max="48" width="13.85546875" customWidth="1"/>
    <col min="52" max="54" width="13.85546875" customWidth="1"/>
    <col min="58" max="60" width="13.85546875" customWidth="1"/>
    <col min="64" max="66" width="13.85546875" customWidth="1"/>
  </cols>
  <sheetData>
    <row r="1" spans="1:69" x14ac:dyDescent="0.2">
      <c r="A1" t="s">
        <v>0</v>
      </c>
    </row>
    <row r="2" spans="1:6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69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6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69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69" x14ac:dyDescent="0.2">
      <c r="G6" t="s">
        <v>3</v>
      </c>
    </row>
    <row r="7" spans="1:69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</row>
    <row r="8" spans="1:69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</row>
    <row r="9" spans="1:69" x14ac:dyDescent="0.2">
      <c r="A9" s="10"/>
      <c r="B9" s="10">
        <v>10000000</v>
      </c>
      <c r="C9" s="10" t="s">
        <v>23</v>
      </c>
      <c r="D9" s="11">
        <v>55275</v>
      </c>
      <c r="E9" s="11">
        <v>55275</v>
      </c>
      <c r="F9" s="11">
        <v>18325</v>
      </c>
      <c r="G9" s="11">
        <v>12608.31</v>
      </c>
      <c r="H9" s="11">
        <f>G9-F9</f>
        <v>-5716.6900000000005</v>
      </c>
      <c r="I9" s="11">
        <f>IF(F9=0,0,G9/F9*100)</f>
        <v>68.803874488403821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52710</v>
      </c>
      <c r="Q9" s="11">
        <v>52710</v>
      </c>
      <c r="R9" s="11">
        <v>18325</v>
      </c>
      <c r="S9" s="11">
        <v>10945.57</v>
      </c>
      <c r="T9" s="11">
        <f>S9-R9</f>
        <v>-7379.43</v>
      </c>
      <c r="U9" s="11">
        <f>IF(R9=0,0,S9/R9*100)</f>
        <v>59.730259208731241</v>
      </c>
      <c r="V9" s="11">
        <v>52710</v>
      </c>
      <c r="W9" s="11">
        <v>52710</v>
      </c>
      <c r="X9" s="11">
        <v>18325</v>
      </c>
      <c r="Y9" s="11">
        <v>10945.57</v>
      </c>
      <c r="Z9" s="11">
        <f>Y9-X9</f>
        <v>-7379.43</v>
      </c>
      <c r="AA9" s="11">
        <f>IF(X9=0,0,Y9/X9*100)</f>
        <v>59.730259208731241</v>
      </c>
      <c r="AB9" s="11">
        <v>2565</v>
      </c>
      <c r="AC9" s="11">
        <v>2565</v>
      </c>
      <c r="AD9" s="11">
        <v>0</v>
      </c>
      <c r="AE9" s="11">
        <v>1662.74</v>
      </c>
      <c r="AF9" s="11">
        <f>AE9-AD9</f>
        <v>1662.74</v>
      </c>
      <c r="AG9" s="11">
        <f>IF(AD9=0,0,AE9/AD9*100)</f>
        <v>0</v>
      </c>
      <c r="AH9" s="11">
        <v>0</v>
      </c>
      <c r="AI9" s="11">
        <v>0</v>
      </c>
      <c r="AJ9" s="11">
        <v>0</v>
      </c>
      <c r="AK9" s="11">
        <v>109.59</v>
      </c>
      <c r="AL9" s="11">
        <f>AK9-AJ9</f>
        <v>109.59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1004.75</v>
      </c>
      <c r="AR9" s="11">
        <f>AQ9-AP9</f>
        <v>1004.75</v>
      </c>
      <c r="AS9" s="11">
        <f>IF(AP9=0,0,AQ9/AP9*100)</f>
        <v>0</v>
      </c>
      <c r="AT9" s="11">
        <v>0</v>
      </c>
      <c r="AU9" s="11">
        <v>0</v>
      </c>
      <c r="AV9" s="11">
        <v>0</v>
      </c>
      <c r="AW9" s="11">
        <v>97.33</v>
      </c>
      <c r="AX9" s="11">
        <f>AW9-AV9</f>
        <v>97.33</v>
      </c>
      <c r="AY9" s="11">
        <f>IF(AV9=0,0,AW9/AV9*100)</f>
        <v>0</v>
      </c>
      <c r="AZ9" s="11">
        <v>2565</v>
      </c>
      <c r="BA9" s="11">
        <v>2565</v>
      </c>
      <c r="BB9" s="11">
        <v>0</v>
      </c>
      <c r="BC9" s="11">
        <v>310.66000000000003</v>
      </c>
      <c r="BD9" s="11">
        <f>BC9-BB9</f>
        <v>310.66000000000003</v>
      </c>
      <c r="BE9" s="11">
        <f>IF(BB9=0,0,BC9/BB9*100)</f>
        <v>0</v>
      </c>
      <c r="BF9" s="11">
        <v>0</v>
      </c>
      <c r="BG9" s="11">
        <v>0</v>
      </c>
      <c r="BH9" s="11">
        <v>0</v>
      </c>
      <c r="BI9" s="11">
        <v>7.75</v>
      </c>
      <c r="BJ9" s="11">
        <f>BI9-BH9</f>
        <v>7.75</v>
      </c>
      <c r="BK9" s="11">
        <f>IF(BH9=0,0,BI9/BH9*100)</f>
        <v>0</v>
      </c>
      <c r="BL9" s="11">
        <v>0</v>
      </c>
      <c r="BM9" s="11">
        <v>0</v>
      </c>
      <c r="BN9" s="11">
        <v>0</v>
      </c>
      <c r="BO9" s="11">
        <v>132.66</v>
      </c>
      <c r="BP9" s="11">
        <f>BO9-BN9</f>
        <v>132.66</v>
      </c>
      <c r="BQ9" s="11">
        <f>IF(BN9=0,0,BO9/BN9*100)</f>
        <v>0</v>
      </c>
    </row>
    <row r="10" spans="1:69" x14ac:dyDescent="0.2">
      <c r="A10" s="10"/>
      <c r="B10" s="10">
        <v>19000000</v>
      </c>
      <c r="C10" s="10" t="s">
        <v>24</v>
      </c>
      <c r="D10" s="11">
        <v>55275</v>
      </c>
      <c r="E10" s="11">
        <v>55275</v>
      </c>
      <c r="F10" s="11">
        <v>18325</v>
      </c>
      <c r="G10" s="11">
        <v>12608.31</v>
      </c>
      <c r="H10" s="11">
        <f>G10-F10</f>
        <v>-5716.6900000000005</v>
      </c>
      <c r="I10" s="11">
        <f>IF(F10=0,0,G10/F10*100)</f>
        <v>68.803874488403821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52710</v>
      </c>
      <c r="Q10" s="11">
        <v>52710</v>
      </c>
      <c r="R10" s="11">
        <v>18325</v>
      </c>
      <c r="S10" s="11">
        <v>10945.57</v>
      </c>
      <c r="T10" s="11">
        <f>S10-R10</f>
        <v>-7379.43</v>
      </c>
      <c r="U10" s="11">
        <f>IF(R10=0,0,S10/R10*100)</f>
        <v>59.730259208731241</v>
      </c>
      <c r="V10" s="11">
        <v>52710</v>
      </c>
      <c r="W10" s="11">
        <v>52710</v>
      </c>
      <c r="X10" s="11">
        <v>18325</v>
      </c>
      <c r="Y10" s="11">
        <v>10945.57</v>
      </c>
      <c r="Z10" s="11">
        <f>Y10-X10</f>
        <v>-7379.43</v>
      </c>
      <c r="AA10" s="11">
        <f>IF(X10=0,0,Y10/X10*100)</f>
        <v>59.730259208731241</v>
      </c>
      <c r="AB10" s="11">
        <v>2565</v>
      </c>
      <c r="AC10" s="11">
        <v>2565</v>
      </c>
      <c r="AD10" s="11">
        <v>0</v>
      </c>
      <c r="AE10" s="11">
        <v>1662.74</v>
      </c>
      <c r="AF10" s="11">
        <f>AE10-AD10</f>
        <v>1662.74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109.59</v>
      </c>
      <c r="AL10" s="11">
        <f>AK10-AJ10</f>
        <v>109.59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1004.75</v>
      </c>
      <c r="AR10" s="11">
        <f>AQ10-AP10</f>
        <v>1004.75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97.33</v>
      </c>
      <c r="AX10" s="11">
        <f>AW10-AV10</f>
        <v>97.33</v>
      </c>
      <c r="AY10" s="11">
        <f>IF(AV10=0,0,AW10/AV10*100)</f>
        <v>0</v>
      </c>
      <c r="AZ10" s="11">
        <v>2565</v>
      </c>
      <c r="BA10" s="11">
        <v>2565</v>
      </c>
      <c r="BB10" s="11">
        <v>0</v>
      </c>
      <c r="BC10" s="11">
        <v>310.66000000000003</v>
      </c>
      <c r="BD10" s="11">
        <f>BC10-BB10</f>
        <v>310.66000000000003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7.75</v>
      </c>
      <c r="BJ10" s="11">
        <f>BI10-BH10</f>
        <v>7.75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132.66</v>
      </c>
      <c r="BP10" s="11">
        <f>BO10-BN10</f>
        <v>132.66</v>
      </c>
      <c r="BQ10" s="11">
        <f>IF(BN10=0,0,BO10/BN10*100)</f>
        <v>0</v>
      </c>
    </row>
    <row r="11" spans="1:69" x14ac:dyDescent="0.2">
      <c r="A11" s="10"/>
      <c r="B11" s="10">
        <v>19010000</v>
      </c>
      <c r="C11" s="10" t="s">
        <v>25</v>
      </c>
      <c r="D11" s="11">
        <v>55275</v>
      </c>
      <c r="E11" s="11">
        <v>55275</v>
      </c>
      <c r="F11" s="11">
        <v>18325</v>
      </c>
      <c r="G11" s="11">
        <v>12608.31</v>
      </c>
      <c r="H11" s="11">
        <f>G11-F11</f>
        <v>-5716.6900000000005</v>
      </c>
      <c r="I11" s="11">
        <f>IF(F11=0,0,G11/F11*100)</f>
        <v>68.803874488403821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52710</v>
      </c>
      <c r="Q11" s="11">
        <v>52710</v>
      </c>
      <c r="R11" s="11">
        <v>18325</v>
      </c>
      <c r="S11" s="11">
        <v>10945.57</v>
      </c>
      <c r="T11" s="11">
        <f>S11-R11</f>
        <v>-7379.43</v>
      </c>
      <c r="U11" s="11">
        <f>IF(R11=0,0,S11/R11*100)</f>
        <v>59.730259208731241</v>
      </c>
      <c r="V11" s="11">
        <v>52710</v>
      </c>
      <c r="W11" s="11">
        <v>52710</v>
      </c>
      <c r="X11" s="11">
        <v>18325</v>
      </c>
      <c r="Y11" s="11">
        <v>10945.57</v>
      </c>
      <c r="Z11" s="11">
        <f>Y11-X11</f>
        <v>-7379.43</v>
      </c>
      <c r="AA11" s="11">
        <f>IF(X11=0,0,Y11/X11*100)</f>
        <v>59.730259208731241</v>
      </c>
      <c r="AB11" s="11">
        <v>2565</v>
      </c>
      <c r="AC11" s="11">
        <v>2565</v>
      </c>
      <c r="AD11" s="11">
        <v>0</v>
      </c>
      <c r="AE11" s="11">
        <v>1662.74</v>
      </c>
      <c r="AF11" s="11">
        <f>AE11-AD11</f>
        <v>1662.74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109.59</v>
      </c>
      <c r="AL11" s="11">
        <f>AK11-AJ11</f>
        <v>109.59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1004.75</v>
      </c>
      <c r="AR11" s="11">
        <f>AQ11-AP11</f>
        <v>1004.75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97.33</v>
      </c>
      <c r="AX11" s="11">
        <f>AW11-AV11</f>
        <v>97.33</v>
      </c>
      <c r="AY11" s="11">
        <f>IF(AV11=0,0,AW11/AV11*100)</f>
        <v>0</v>
      </c>
      <c r="AZ11" s="11">
        <v>2565</v>
      </c>
      <c r="BA11" s="11">
        <v>2565</v>
      </c>
      <c r="BB11" s="11">
        <v>0</v>
      </c>
      <c r="BC11" s="11">
        <v>310.66000000000003</v>
      </c>
      <c r="BD11" s="11">
        <f>BC11-BB11</f>
        <v>310.66000000000003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7.75</v>
      </c>
      <c r="BJ11" s="11">
        <f>BI11-BH11</f>
        <v>7.75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132.66</v>
      </c>
      <c r="BP11" s="11">
        <f>BO11-BN11</f>
        <v>132.66</v>
      </c>
      <c r="BQ11" s="11">
        <f>IF(BN11=0,0,BO11/BN11*100)</f>
        <v>0</v>
      </c>
    </row>
    <row r="12" spans="1:69" x14ac:dyDescent="0.2">
      <c r="A12" s="10"/>
      <c r="B12" s="10">
        <v>19010100</v>
      </c>
      <c r="C12" s="10" t="s">
        <v>26</v>
      </c>
      <c r="D12" s="11">
        <v>34750</v>
      </c>
      <c r="E12" s="11">
        <v>34750</v>
      </c>
      <c r="F12" s="11">
        <v>12050</v>
      </c>
      <c r="G12" s="11">
        <v>9591.119999999999</v>
      </c>
      <c r="H12" s="11">
        <f>G12-F12</f>
        <v>-2458.880000000001</v>
      </c>
      <c r="I12" s="11">
        <f>IF(F12=0,0,G12/F12*100)</f>
        <v>79.594356846473019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34390</v>
      </c>
      <c r="Q12" s="11">
        <v>34390</v>
      </c>
      <c r="R12" s="11">
        <v>12050</v>
      </c>
      <c r="S12" s="11">
        <v>8600.84</v>
      </c>
      <c r="T12" s="11">
        <f>S12-R12</f>
        <v>-3449.16</v>
      </c>
      <c r="U12" s="11">
        <f>IF(R12=0,0,S12/R12*100)</f>
        <v>71.376265560165976</v>
      </c>
      <c r="V12" s="11">
        <v>34390</v>
      </c>
      <c r="W12" s="11">
        <v>34390</v>
      </c>
      <c r="X12" s="11">
        <v>12050</v>
      </c>
      <c r="Y12" s="11">
        <v>8600.84</v>
      </c>
      <c r="Z12" s="11">
        <f>Y12-X12</f>
        <v>-3449.16</v>
      </c>
      <c r="AA12" s="11">
        <f>IF(X12=0,0,Y12/X12*100)</f>
        <v>71.376265560165976</v>
      </c>
      <c r="AB12" s="11">
        <v>360</v>
      </c>
      <c r="AC12" s="11">
        <v>360</v>
      </c>
      <c r="AD12" s="11">
        <v>0</v>
      </c>
      <c r="AE12" s="11">
        <v>990.28</v>
      </c>
      <c r="AF12" s="11">
        <f>AE12-AD12</f>
        <v>990.28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13.96</v>
      </c>
      <c r="AL12" s="11">
        <f>AK12-AJ12</f>
        <v>13.96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714.17</v>
      </c>
      <c r="AR12" s="11">
        <f>AQ12-AP12</f>
        <v>714.17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97.33</v>
      </c>
      <c r="AX12" s="11">
        <f>AW12-AV12</f>
        <v>97.33</v>
      </c>
      <c r="AY12" s="11">
        <f>IF(AV12=0,0,AW12/AV12*100)</f>
        <v>0</v>
      </c>
      <c r="AZ12" s="11">
        <v>360</v>
      </c>
      <c r="BA12" s="11">
        <v>360</v>
      </c>
      <c r="BB12" s="11">
        <v>0</v>
      </c>
      <c r="BC12" s="11">
        <v>24.41</v>
      </c>
      <c r="BD12" s="11">
        <f>BC12-BB12</f>
        <v>24.41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7.75</v>
      </c>
      <c r="BJ12" s="11">
        <f>BI12-BH12</f>
        <v>7.75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132.66</v>
      </c>
      <c r="BP12" s="11">
        <f>BO12-BN12</f>
        <v>132.66</v>
      </c>
      <c r="BQ12" s="11">
        <f>IF(BN12=0,0,BO12/BN12*100)</f>
        <v>0</v>
      </c>
    </row>
    <row r="13" spans="1:69" x14ac:dyDescent="0.2">
      <c r="A13" s="10"/>
      <c r="B13" s="10">
        <v>19010300</v>
      </c>
      <c r="C13" s="10" t="s">
        <v>27</v>
      </c>
      <c r="D13" s="11">
        <v>20525</v>
      </c>
      <c r="E13" s="11">
        <v>20525</v>
      </c>
      <c r="F13" s="11">
        <v>6275</v>
      </c>
      <c r="G13" s="11">
        <v>3017.19</v>
      </c>
      <c r="H13" s="11">
        <f>G13-F13</f>
        <v>-3257.81</v>
      </c>
      <c r="I13" s="11">
        <f>IF(F13=0,0,G13/F13*100)</f>
        <v>48.082709163346614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18320</v>
      </c>
      <c r="Q13" s="11">
        <v>18320</v>
      </c>
      <c r="R13" s="11">
        <v>6275</v>
      </c>
      <c r="S13" s="11">
        <v>2344.73</v>
      </c>
      <c r="T13" s="11">
        <f>S13-R13</f>
        <v>-3930.27</v>
      </c>
      <c r="U13" s="11">
        <f>IF(R13=0,0,S13/R13*100)</f>
        <v>37.366215139442232</v>
      </c>
      <c r="V13" s="11">
        <v>18320</v>
      </c>
      <c r="W13" s="11">
        <v>18320</v>
      </c>
      <c r="X13" s="11">
        <v>6275</v>
      </c>
      <c r="Y13" s="11">
        <v>2344.73</v>
      </c>
      <c r="Z13" s="11">
        <f>Y13-X13</f>
        <v>-3930.27</v>
      </c>
      <c r="AA13" s="11">
        <f>IF(X13=0,0,Y13/X13*100)</f>
        <v>37.366215139442232</v>
      </c>
      <c r="AB13" s="11">
        <v>2205</v>
      </c>
      <c r="AC13" s="11">
        <v>2205</v>
      </c>
      <c r="AD13" s="11">
        <v>0</v>
      </c>
      <c r="AE13" s="11">
        <v>672.46</v>
      </c>
      <c r="AF13" s="11">
        <f>AE13-AD13</f>
        <v>672.46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95.63</v>
      </c>
      <c r="AL13" s="11">
        <f>AK13-AJ13</f>
        <v>95.63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290.58</v>
      </c>
      <c r="AR13" s="11">
        <f>AQ13-AP13</f>
        <v>290.58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2205</v>
      </c>
      <c r="BA13" s="11">
        <v>2205</v>
      </c>
      <c r="BB13" s="11">
        <v>0</v>
      </c>
      <c r="BC13" s="11">
        <v>286.25</v>
      </c>
      <c r="BD13" s="11">
        <f>BC13-BB13</f>
        <v>286.25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</row>
    <row r="14" spans="1:69" x14ac:dyDescent="0.2">
      <c r="A14" s="10"/>
      <c r="B14" s="10">
        <v>20000000</v>
      </c>
      <c r="C14" s="10" t="s">
        <v>28</v>
      </c>
      <c r="D14" s="11">
        <v>3623773</v>
      </c>
      <c r="E14" s="11">
        <v>3526297.24</v>
      </c>
      <c r="F14" s="11">
        <v>587716.20666666667</v>
      </c>
      <c r="G14" s="11">
        <v>551969.12000000011</v>
      </c>
      <c r="H14" s="11">
        <f>G14-F14</f>
        <v>-35747.086666666553</v>
      </c>
      <c r="I14" s="11">
        <f>IF(F14=0,0,G14/F14*100)</f>
        <v>93.917627885504075</v>
      </c>
      <c r="J14" s="11">
        <v>2948058</v>
      </c>
      <c r="K14" s="11">
        <v>2850582.24</v>
      </c>
      <c r="L14" s="11">
        <v>475097.04000000004</v>
      </c>
      <c r="M14" s="11">
        <v>489389.46</v>
      </c>
      <c r="N14" s="11">
        <f>M14-L14</f>
        <v>14292.419999999984</v>
      </c>
      <c r="O14" s="11">
        <f>IF(L14=0,0,M14/L14*100)</f>
        <v>103.00831594320184</v>
      </c>
      <c r="P14" s="11">
        <v>671475</v>
      </c>
      <c r="Q14" s="11">
        <v>671475</v>
      </c>
      <c r="R14" s="11">
        <v>111912.5</v>
      </c>
      <c r="S14" s="11">
        <v>59569.479999999996</v>
      </c>
      <c r="T14" s="11">
        <f>S14-R14</f>
        <v>-52343.020000000004</v>
      </c>
      <c r="U14" s="11">
        <f>IF(R14=0,0,S14/R14*100)</f>
        <v>53.228620574109229</v>
      </c>
      <c r="V14" s="11">
        <v>671475</v>
      </c>
      <c r="W14" s="11">
        <v>671475</v>
      </c>
      <c r="X14" s="11">
        <v>111912.5</v>
      </c>
      <c r="Y14" s="11">
        <v>59569.479999999996</v>
      </c>
      <c r="Z14" s="11">
        <f>Y14-X14</f>
        <v>-52343.020000000004</v>
      </c>
      <c r="AA14" s="11">
        <f>IF(X14=0,0,Y14/X14*100)</f>
        <v>53.228620574109229</v>
      </c>
      <c r="AB14" s="11">
        <v>4240</v>
      </c>
      <c r="AC14" s="11">
        <v>4240</v>
      </c>
      <c r="AD14" s="11">
        <v>706.66666666666663</v>
      </c>
      <c r="AE14" s="11">
        <v>3010.1800000000003</v>
      </c>
      <c r="AF14" s="11">
        <f>AE14-AD14</f>
        <v>2303.5133333333338</v>
      </c>
      <c r="AG14" s="11">
        <f>IF(AD14=0,0,AE14/AD14*100)</f>
        <v>425.96886792452835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4240</v>
      </c>
      <c r="AO14" s="11">
        <v>4240</v>
      </c>
      <c r="AP14" s="11">
        <v>706.66666666666663</v>
      </c>
      <c r="AQ14" s="11">
        <v>518.53</v>
      </c>
      <c r="AR14" s="11">
        <f>AQ14-AP14</f>
        <v>-188.13666666666666</v>
      </c>
      <c r="AS14" s="11">
        <f>IF(AP14=0,0,AQ14/AP14*100)</f>
        <v>73.376886792452837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2491.65</v>
      </c>
      <c r="BD14" s="11">
        <f>BC14-BB14</f>
        <v>2491.65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</row>
    <row r="15" spans="1:69" x14ac:dyDescent="0.2">
      <c r="A15" s="10"/>
      <c r="B15" s="10">
        <v>24000000</v>
      </c>
      <c r="C15" s="10" t="s">
        <v>29</v>
      </c>
      <c r="D15" s="11">
        <v>0</v>
      </c>
      <c r="E15" s="11">
        <v>0</v>
      </c>
      <c r="F15" s="11">
        <v>0</v>
      </c>
      <c r="G15" s="11">
        <v>54454.909999999996</v>
      </c>
      <c r="H15" s="11">
        <f>G15-F15</f>
        <v>54454.909999999996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54426.6</v>
      </c>
      <c r="T15" s="11">
        <f>S15-R15</f>
        <v>54426.6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54426.6</v>
      </c>
      <c r="Z15" s="11">
        <f>Y15-X15</f>
        <v>54426.6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28.31</v>
      </c>
      <c r="AF15" s="11">
        <f>AE15-AD15</f>
        <v>28.31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28.31</v>
      </c>
      <c r="AR15" s="11">
        <f>AQ15-AP15</f>
        <v>28.31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</row>
    <row r="16" spans="1:69" x14ac:dyDescent="0.2">
      <c r="A16" s="10"/>
      <c r="B16" s="10">
        <v>24060000</v>
      </c>
      <c r="C16" s="10" t="s">
        <v>30</v>
      </c>
      <c r="D16" s="11">
        <v>0</v>
      </c>
      <c r="E16" s="11">
        <v>0</v>
      </c>
      <c r="F16" s="11">
        <v>0</v>
      </c>
      <c r="G16" s="11">
        <v>28.31</v>
      </c>
      <c r="H16" s="11">
        <f>G16-F16</f>
        <v>28.31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28.31</v>
      </c>
      <c r="AF16" s="11">
        <f>AE16-AD16</f>
        <v>28.31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28.31</v>
      </c>
      <c r="AR16" s="11">
        <f>AQ16-AP16</f>
        <v>28.31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</row>
    <row r="17" spans="1:69" x14ac:dyDescent="0.2">
      <c r="A17" s="10"/>
      <c r="B17" s="10">
        <v>24062100</v>
      </c>
      <c r="C17" s="10" t="s">
        <v>31</v>
      </c>
      <c r="D17" s="11">
        <v>0</v>
      </c>
      <c r="E17" s="11">
        <v>0</v>
      </c>
      <c r="F17" s="11">
        <v>0</v>
      </c>
      <c r="G17" s="11">
        <v>28.31</v>
      </c>
      <c r="H17" s="11">
        <f>G17-F17</f>
        <v>28.31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28.31</v>
      </c>
      <c r="AF17" s="11">
        <f>AE17-AD17</f>
        <v>28.31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28.31</v>
      </c>
      <c r="AR17" s="11">
        <f>AQ17-AP17</f>
        <v>28.31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</row>
    <row r="18" spans="1:69" x14ac:dyDescent="0.2">
      <c r="A18" s="10"/>
      <c r="B18" s="10">
        <v>24170000</v>
      </c>
      <c r="C18" s="10" t="s">
        <v>32</v>
      </c>
      <c r="D18" s="11">
        <v>0</v>
      </c>
      <c r="E18" s="11">
        <v>0</v>
      </c>
      <c r="F18" s="11">
        <v>0</v>
      </c>
      <c r="G18" s="11">
        <v>54426.6</v>
      </c>
      <c r="H18" s="11">
        <f>G18-F18</f>
        <v>54426.6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54426.6</v>
      </c>
      <c r="T18" s="11">
        <f>S18-R18</f>
        <v>54426.6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54426.6</v>
      </c>
      <c r="Z18" s="11">
        <f>Y18-X18</f>
        <v>54426.6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</row>
    <row r="19" spans="1:69" x14ac:dyDescent="0.2">
      <c r="A19" s="10"/>
      <c r="B19" s="10">
        <v>25000000</v>
      </c>
      <c r="C19" s="10" t="s">
        <v>33</v>
      </c>
      <c r="D19" s="11">
        <v>3623773</v>
      </c>
      <c r="E19" s="11">
        <v>3526297.24</v>
      </c>
      <c r="F19" s="11">
        <v>587716.20666666667</v>
      </c>
      <c r="G19" s="11">
        <v>497514.21</v>
      </c>
      <c r="H19" s="11">
        <f>G19-F19</f>
        <v>-90201.996666666644</v>
      </c>
      <c r="I19" s="11">
        <f>IF(F19=0,0,G19/F19*100)</f>
        <v>84.652116847642716</v>
      </c>
      <c r="J19" s="11">
        <v>2948058</v>
      </c>
      <c r="K19" s="11">
        <v>2850582.24</v>
      </c>
      <c r="L19" s="11">
        <v>475097.04000000004</v>
      </c>
      <c r="M19" s="11">
        <v>489389.46</v>
      </c>
      <c r="N19" s="11">
        <f>M19-L19</f>
        <v>14292.419999999984</v>
      </c>
      <c r="O19" s="11">
        <f>IF(L19=0,0,M19/L19*100)</f>
        <v>103.00831594320184</v>
      </c>
      <c r="P19" s="11">
        <v>671475</v>
      </c>
      <c r="Q19" s="11">
        <v>671475</v>
      </c>
      <c r="R19" s="11">
        <v>111912.5</v>
      </c>
      <c r="S19" s="11">
        <v>5142.88</v>
      </c>
      <c r="T19" s="11">
        <f>S19-R19</f>
        <v>-106769.62</v>
      </c>
      <c r="U19" s="11">
        <f>IF(R19=0,0,S19/R19*100)</f>
        <v>4.595447336088462</v>
      </c>
      <c r="V19" s="11">
        <v>671475</v>
      </c>
      <c r="W19" s="11">
        <v>671475</v>
      </c>
      <c r="X19" s="11">
        <v>111912.5</v>
      </c>
      <c r="Y19" s="11">
        <v>5142.88</v>
      </c>
      <c r="Z19" s="11">
        <f>Y19-X19</f>
        <v>-106769.62</v>
      </c>
      <c r="AA19" s="11">
        <f>IF(X19=0,0,Y19/X19*100)</f>
        <v>4.595447336088462</v>
      </c>
      <c r="AB19" s="11">
        <v>4240</v>
      </c>
      <c r="AC19" s="11">
        <v>4240</v>
      </c>
      <c r="AD19" s="11">
        <v>706.66666666666663</v>
      </c>
      <c r="AE19" s="11">
        <v>2981.87</v>
      </c>
      <c r="AF19" s="11">
        <f>AE19-AD19</f>
        <v>2275.2033333333334</v>
      </c>
      <c r="AG19" s="11">
        <f>IF(AD19=0,0,AE19/AD19*100)</f>
        <v>421.96273584905663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4240</v>
      </c>
      <c r="AO19" s="11">
        <v>4240</v>
      </c>
      <c r="AP19" s="11">
        <v>706.66666666666663</v>
      </c>
      <c r="AQ19" s="11">
        <v>490.22</v>
      </c>
      <c r="AR19" s="11">
        <f>AQ19-AP19</f>
        <v>-216.4466666666666</v>
      </c>
      <c r="AS19" s="11">
        <f>IF(AP19=0,0,AQ19/AP19*100)</f>
        <v>69.370754716981139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2491.65</v>
      </c>
      <c r="BD19" s="11">
        <f>BC19-BB19</f>
        <v>2491.65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f>BI19-BH19</f>
        <v>0</v>
      </c>
      <c r="BK19" s="11">
        <f>IF(BH19=0,0,BI19/BH19*100)</f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</row>
    <row r="20" spans="1:69" x14ac:dyDescent="0.2">
      <c r="A20" s="10"/>
      <c r="B20" s="10">
        <v>25010000</v>
      </c>
      <c r="C20" s="10" t="s">
        <v>34</v>
      </c>
      <c r="D20" s="11">
        <v>3623773</v>
      </c>
      <c r="E20" s="11">
        <v>3350469.24</v>
      </c>
      <c r="F20" s="11">
        <v>558411.53999999992</v>
      </c>
      <c r="G20" s="11">
        <v>315429.56</v>
      </c>
      <c r="H20" s="11">
        <f>G20-F20</f>
        <v>-242981.97999999992</v>
      </c>
      <c r="I20" s="11">
        <f>IF(F20=0,0,G20/F20*100)</f>
        <v>56.486934349530102</v>
      </c>
      <c r="J20" s="11">
        <v>2948058</v>
      </c>
      <c r="K20" s="11">
        <v>2674754.2400000002</v>
      </c>
      <c r="L20" s="11">
        <v>445792.37333333335</v>
      </c>
      <c r="M20" s="11">
        <v>309796.46000000002</v>
      </c>
      <c r="N20" s="11">
        <f>M20-L20</f>
        <v>-135995.91333333333</v>
      </c>
      <c r="O20" s="11">
        <f>IF(L20=0,0,M20/L20*100)</f>
        <v>69.49344101236008</v>
      </c>
      <c r="P20" s="11">
        <v>671475</v>
      </c>
      <c r="Q20" s="11">
        <v>671475</v>
      </c>
      <c r="R20" s="11">
        <v>111912.5</v>
      </c>
      <c r="S20" s="11">
        <v>5142.88</v>
      </c>
      <c r="T20" s="11">
        <f>S20-R20</f>
        <v>-106769.62</v>
      </c>
      <c r="U20" s="11">
        <f>IF(R20=0,0,S20/R20*100)</f>
        <v>4.595447336088462</v>
      </c>
      <c r="V20" s="11">
        <v>671475</v>
      </c>
      <c r="W20" s="11">
        <v>671475</v>
      </c>
      <c r="X20" s="11">
        <v>111912.5</v>
      </c>
      <c r="Y20" s="11">
        <v>5142.88</v>
      </c>
      <c r="Z20" s="11">
        <f>Y20-X20</f>
        <v>-106769.62</v>
      </c>
      <c r="AA20" s="11">
        <f>IF(X20=0,0,Y20/X20*100)</f>
        <v>4.595447336088462</v>
      </c>
      <c r="AB20" s="11">
        <v>4240</v>
      </c>
      <c r="AC20" s="11">
        <v>4240</v>
      </c>
      <c r="AD20" s="11">
        <v>706.66666666666663</v>
      </c>
      <c r="AE20" s="11">
        <v>490.22</v>
      </c>
      <c r="AF20" s="11">
        <f>AE20-AD20</f>
        <v>-216.4466666666666</v>
      </c>
      <c r="AG20" s="11">
        <f>IF(AD20=0,0,AE20/AD20*100)</f>
        <v>69.370754716981139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4240</v>
      </c>
      <c r="AO20" s="11">
        <v>4240</v>
      </c>
      <c r="AP20" s="11">
        <v>706.66666666666663</v>
      </c>
      <c r="AQ20" s="11">
        <v>490.22</v>
      </c>
      <c r="AR20" s="11">
        <f>AQ20-AP20</f>
        <v>-216.4466666666666</v>
      </c>
      <c r="AS20" s="11">
        <f>IF(AP20=0,0,AQ20/AP20*100)</f>
        <v>69.370754716981139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f>BI20-BH20</f>
        <v>0</v>
      </c>
      <c r="BK20" s="11">
        <f>IF(BH20=0,0,BI20/BH20*100)</f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</row>
    <row r="21" spans="1:69" x14ac:dyDescent="0.2">
      <c r="A21" s="10"/>
      <c r="B21" s="10">
        <v>25010100</v>
      </c>
      <c r="C21" s="10" t="s">
        <v>35</v>
      </c>
      <c r="D21" s="11">
        <v>3561324</v>
      </c>
      <c r="E21" s="11">
        <v>3289174</v>
      </c>
      <c r="F21" s="11">
        <v>548195.66666666674</v>
      </c>
      <c r="G21" s="11">
        <v>292533.77</v>
      </c>
      <c r="H21" s="11">
        <f>G21-F21</f>
        <v>-255661.89666666673</v>
      </c>
      <c r="I21" s="11">
        <f>IF(F21=0,0,G21/F21*100)</f>
        <v>53.363021232686378</v>
      </c>
      <c r="J21" s="11">
        <v>2913574</v>
      </c>
      <c r="K21" s="11">
        <v>2641424</v>
      </c>
      <c r="L21" s="11">
        <v>440237.33333333337</v>
      </c>
      <c r="M21" s="11">
        <v>292533.77</v>
      </c>
      <c r="N21" s="11">
        <f>M21-L21</f>
        <v>-147703.56333333335</v>
      </c>
      <c r="O21" s="11">
        <f>IF(L21=0,0,M21/L21*100)</f>
        <v>66.449105482497316</v>
      </c>
      <c r="P21" s="11">
        <v>647750</v>
      </c>
      <c r="Q21" s="11">
        <v>647750</v>
      </c>
      <c r="R21" s="11">
        <v>107958.33333333333</v>
      </c>
      <c r="S21" s="11">
        <v>0</v>
      </c>
      <c r="T21" s="11">
        <f>S21-R21</f>
        <v>-107958.33333333333</v>
      </c>
      <c r="U21" s="11">
        <f>IF(R21=0,0,S21/R21*100)</f>
        <v>0</v>
      </c>
      <c r="V21" s="11">
        <v>647750</v>
      </c>
      <c r="W21" s="11">
        <v>647750</v>
      </c>
      <c r="X21" s="11">
        <v>107958.33333333333</v>
      </c>
      <c r="Y21" s="11">
        <v>0</v>
      </c>
      <c r="Z21" s="11">
        <f>Y21-X21</f>
        <v>-107958.33333333333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</row>
    <row r="22" spans="1:69" x14ac:dyDescent="0.2">
      <c r="A22" s="10"/>
      <c r="B22" s="10">
        <v>25010300</v>
      </c>
      <c r="C22" s="10" t="s">
        <v>36</v>
      </c>
      <c r="D22" s="11">
        <v>62449</v>
      </c>
      <c r="E22" s="11">
        <v>58874</v>
      </c>
      <c r="F22" s="11">
        <v>9812.3333333333321</v>
      </c>
      <c r="G22" s="11">
        <v>20179.440000000002</v>
      </c>
      <c r="H22" s="11">
        <f>G22-F22</f>
        <v>10367.10666666667</v>
      </c>
      <c r="I22" s="11">
        <f>IF(F22=0,0,G22/F22*100)</f>
        <v>205.6538370078473</v>
      </c>
      <c r="J22" s="11">
        <v>34484</v>
      </c>
      <c r="K22" s="11">
        <v>30909</v>
      </c>
      <c r="L22" s="11">
        <v>5151.5</v>
      </c>
      <c r="M22" s="11">
        <v>14546.34</v>
      </c>
      <c r="N22" s="11">
        <f>M22-L22</f>
        <v>9394.84</v>
      </c>
      <c r="O22" s="11">
        <f>IF(L22=0,0,M22/L22*100)</f>
        <v>282.37095991458801</v>
      </c>
      <c r="P22" s="11">
        <v>23725</v>
      </c>
      <c r="Q22" s="11">
        <v>23725</v>
      </c>
      <c r="R22" s="11">
        <v>3954.1666666666665</v>
      </c>
      <c r="S22" s="11">
        <v>5142.88</v>
      </c>
      <c r="T22" s="11">
        <f>S22-R22</f>
        <v>1188.7133333333336</v>
      </c>
      <c r="U22" s="11">
        <f>IF(R22=0,0,S22/R22*100)</f>
        <v>130.06229715489991</v>
      </c>
      <c r="V22" s="11">
        <v>23725</v>
      </c>
      <c r="W22" s="11">
        <v>23725</v>
      </c>
      <c r="X22" s="11">
        <v>3954.1666666666665</v>
      </c>
      <c r="Y22" s="11">
        <v>5142.88</v>
      </c>
      <c r="Z22" s="11">
        <f>Y22-X22</f>
        <v>1188.7133333333336</v>
      </c>
      <c r="AA22" s="11">
        <f>IF(X22=0,0,Y22/X22*100)</f>
        <v>130.06229715489991</v>
      </c>
      <c r="AB22" s="11">
        <v>4240</v>
      </c>
      <c r="AC22" s="11">
        <v>4240</v>
      </c>
      <c r="AD22" s="11">
        <v>706.66666666666663</v>
      </c>
      <c r="AE22" s="11">
        <v>490.22</v>
      </c>
      <c r="AF22" s="11">
        <f>AE22-AD22</f>
        <v>-216.4466666666666</v>
      </c>
      <c r="AG22" s="11">
        <f>IF(AD22=0,0,AE22/AD22*100)</f>
        <v>69.370754716981139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4240</v>
      </c>
      <c r="AO22" s="11">
        <v>4240</v>
      </c>
      <c r="AP22" s="11">
        <v>706.66666666666663</v>
      </c>
      <c r="AQ22" s="11">
        <v>490.22</v>
      </c>
      <c r="AR22" s="11">
        <f>AQ22-AP22</f>
        <v>-216.4466666666666</v>
      </c>
      <c r="AS22" s="11">
        <f>IF(AP22=0,0,AQ22/AP22*100)</f>
        <v>69.370754716981139</v>
      </c>
      <c r="AT22" s="11">
        <v>0</v>
      </c>
      <c r="AU22" s="11">
        <v>0</v>
      </c>
      <c r="AV22" s="11">
        <v>0</v>
      </c>
      <c r="AW22" s="11">
        <v>0</v>
      </c>
      <c r="AX22" s="11">
        <f>AW22-AV22</f>
        <v>0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f>BI22-BH22</f>
        <v>0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</row>
    <row r="23" spans="1:69" x14ac:dyDescent="0.2">
      <c r="A23" s="10"/>
      <c r="B23" s="10">
        <v>25010400</v>
      </c>
      <c r="C23" s="10" t="s">
        <v>37</v>
      </c>
      <c r="D23" s="11">
        <v>0</v>
      </c>
      <c r="E23" s="11">
        <v>2421.2399999999998</v>
      </c>
      <c r="F23" s="11">
        <v>403.53999999999996</v>
      </c>
      <c r="G23" s="11">
        <v>2716.35</v>
      </c>
      <c r="H23" s="11">
        <f>G23-F23</f>
        <v>2312.81</v>
      </c>
      <c r="I23" s="11">
        <f>IF(F23=0,0,G23/F23*100)</f>
        <v>673.13029687267681</v>
      </c>
      <c r="J23" s="11">
        <v>0</v>
      </c>
      <c r="K23" s="11">
        <v>2421.2399999999998</v>
      </c>
      <c r="L23" s="11">
        <v>403.53999999999996</v>
      </c>
      <c r="M23" s="11">
        <v>2716.35</v>
      </c>
      <c r="N23" s="11">
        <f>M23-L23</f>
        <v>2312.81</v>
      </c>
      <c r="O23" s="11">
        <f>IF(L23=0,0,M23/L23*100)</f>
        <v>673.13029687267681</v>
      </c>
      <c r="P23" s="11">
        <v>0</v>
      </c>
      <c r="Q23" s="11">
        <v>0</v>
      </c>
      <c r="R23" s="11">
        <v>0</v>
      </c>
      <c r="S23" s="11">
        <v>0</v>
      </c>
      <c r="T23" s="11">
        <f>S23-R23</f>
        <v>0</v>
      </c>
      <c r="U23" s="11">
        <f>IF(R23=0,0,S23/R23*100)</f>
        <v>0</v>
      </c>
      <c r="V23" s="11">
        <v>0</v>
      </c>
      <c r="W23" s="11">
        <v>0</v>
      </c>
      <c r="X23" s="11">
        <v>0</v>
      </c>
      <c r="Y23" s="11">
        <v>0</v>
      </c>
      <c r="Z23" s="11">
        <f>Y23-X23</f>
        <v>0</v>
      </c>
      <c r="AA23" s="11">
        <f>IF(X23=0,0,Y23/X23*100)</f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f>AE23-AD23</f>
        <v>0</v>
      </c>
      <c r="AG23" s="11">
        <f>IF(AD23=0,0,AE23/AD23*100)</f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f>AW23-AV23</f>
        <v>0</v>
      </c>
      <c r="AY23" s="11">
        <f>IF(AV23=0,0,AW23/AV23*100)</f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f>BC23-BB23</f>
        <v>0</v>
      </c>
      <c r="BE23" s="11">
        <f>IF(BB23=0,0,BC23/BB23*100)</f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</row>
    <row r="24" spans="1:69" x14ac:dyDescent="0.2">
      <c r="A24" s="10"/>
      <c r="B24" s="10">
        <v>25020000</v>
      </c>
      <c r="C24" s="10" t="s">
        <v>38</v>
      </c>
      <c r="D24" s="11">
        <v>0</v>
      </c>
      <c r="E24" s="11">
        <v>175828</v>
      </c>
      <c r="F24" s="11">
        <v>29304.666666666668</v>
      </c>
      <c r="G24" s="11">
        <v>182084.65</v>
      </c>
      <c r="H24" s="11">
        <f>G24-F24</f>
        <v>152779.98333333334</v>
      </c>
      <c r="I24" s="11">
        <f>IF(F24=0,0,G24/F24*100)</f>
        <v>621.35035375480584</v>
      </c>
      <c r="J24" s="11">
        <v>0</v>
      </c>
      <c r="K24" s="11">
        <v>175828</v>
      </c>
      <c r="L24" s="11">
        <v>29304.666666666668</v>
      </c>
      <c r="M24" s="11">
        <v>179593</v>
      </c>
      <c r="N24" s="11">
        <f>M24-L24</f>
        <v>150288.33333333334</v>
      </c>
      <c r="O24" s="11">
        <f>IF(L24=0,0,M24/L24*100)</f>
        <v>612.84778306071837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2491.65</v>
      </c>
      <c r="AF24" s="11">
        <f>AE24-AD24</f>
        <v>2491.65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2491.65</v>
      </c>
      <c r="BD24" s="11">
        <f>BC24-BB24</f>
        <v>2491.65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</row>
    <row r="25" spans="1:69" x14ac:dyDescent="0.2">
      <c r="A25" s="10"/>
      <c r="B25" s="10">
        <v>25020100</v>
      </c>
      <c r="C25" s="10" t="s">
        <v>39</v>
      </c>
      <c r="D25" s="11">
        <v>0</v>
      </c>
      <c r="E25" s="11">
        <v>175828</v>
      </c>
      <c r="F25" s="11">
        <v>29304.666666666668</v>
      </c>
      <c r="G25" s="11">
        <v>179593</v>
      </c>
      <c r="H25" s="11">
        <f>G25-F25</f>
        <v>150288.33333333334</v>
      </c>
      <c r="I25" s="11">
        <f>IF(F25=0,0,G25/F25*100)</f>
        <v>612.84778306071837</v>
      </c>
      <c r="J25" s="11">
        <v>0</v>
      </c>
      <c r="K25" s="11">
        <v>175828</v>
      </c>
      <c r="L25" s="11">
        <v>29304.666666666668</v>
      </c>
      <c r="M25" s="11">
        <v>179593</v>
      </c>
      <c r="N25" s="11">
        <f>M25-L25</f>
        <v>150288.33333333334</v>
      </c>
      <c r="O25" s="11">
        <f>IF(L25=0,0,M25/L25*100)</f>
        <v>612.84778306071837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</row>
    <row r="26" spans="1:69" x14ac:dyDescent="0.2">
      <c r="A26" s="10"/>
      <c r="B26" s="10">
        <v>25020200</v>
      </c>
      <c r="C26" s="10" t="s">
        <v>40</v>
      </c>
      <c r="D26" s="11">
        <v>0</v>
      </c>
      <c r="E26" s="11">
        <v>0</v>
      </c>
      <c r="F26" s="11">
        <v>0</v>
      </c>
      <c r="G26" s="11">
        <v>2491.65</v>
      </c>
      <c r="H26" s="11">
        <f>G26-F26</f>
        <v>2491.65</v>
      </c>
      <c r="I26" s="11">
        <f>IF(F26=0,0,G26/F26*100)</f>
        <v>0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2491.65</v>
      </c>
      <c r="AF26" s="11">
        <f>AE26-AD26</f>
        <v>2491.65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2491.65</v>
      </c>
      <c r="BD26" s="11">
        <f>BC26-BB26</f>
        <v>2491.65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</row>
    <row r="27" spans="1:69" x14ac:dyDescent="0.2">
      <c r="A27" s="10"/>
      <c r="B27" s="10">
        <v>30000000</v>
      </c>
      <c r="C27" s="10" t="s">
        <v>41</v>
      </c>
      <c r="D27" s="11">
        <v>549850</v>
      </c>
      <c r="E27" s="11">
        <v>549850</v>
      </c>
      <c r="F27" s="11">
        <v>20000</v>
      </c>
      <c r="G27" s="11">
        <v>11982.53</v>
      </c>
      <c r="H27" s="11">
        <f>G27-F27</f>
        <v>-8017.4699999999993</v>
      </c>
      <c r="I27" s="11">
        <f>IF(F27=0,0,G27/F27*100)</f>
        <v>59.912649999999999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549850</v>
      </c>
      <c r="Q27" s="11">
        <v>549850</v>
      </c>
      <c r="R27" s="11">
        <v>20000</v>
      </c>
      <c r="S27" s="11">
        <v>11982.53</v>
      </c>
      <c r="T27" s="11">
        <f>S27-R27</f>
        <v>-8017.4699999999993</v>
      </c>
      <c r="U27" s="11">
        <f>IF(R27=0,0,S27/R27*100)</f>
        <v>59.912649999999999</v>
      </c>
      <c r="V27" s="11">
        <v>549850</v>
      </c>
      <c r="W27" s="11">
        <v>549850</v>
      </c>
      <c r="X27" s="11">
        <v>20000</v>
      </c>
      <c r="Y27" s="11">
        <v>11982.53</v>
      </c>
      <c r="Z27" s="11">
        <f>Y27-X27</f>
        <v>-8017.4699999999993</v>
      </c>
      <c r="AA27" s="11">
        <f>IF(X27=0,0,Y27/X27*100)</f>
        <v>59.912649999999999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</row>
    <row r="28" spans="1:69" x14ac:dyDescent="0.2">
      <c r="A28" s="10"/>
      <c r="B28" s="10">
        <v>33000000</v>
      </c>
      <c r="C28" s="10" t="s">
        <v>42</v>
      </c>
      <c r="D28" s="11">
        <v>549850</v>
      </c>
      <c r="E28" s="11">
        <v>549850</v>
      </c>
      <c r="F28" s="11">
        <v>20000</v>
      </c>
      <c r="G28" s="11">
        <v>11982.53</v>
      </c>
      <c r="H28" s="11">
        <f>G28-F28</f>
        <v>-8017.4699999999993</v>
      </c>
      <c r="I28" s="11">
        <f>IF(F28=0,0,G28/F28*100)</f>
        <v>59.912649999999999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549850</v>
      </c>
      <c r="Q28" s="11">
        <v>549850</v>
      </c>
      <c r="R28" s="11">
        <v>20000</v>
      </c>
      <c r="S28" s="11">
        <v>11982.53</v>
      </c>
      <c r="T28" s="11">
        <f>S28-R28</f>
        <v>-8017.4699999999993</v>
      </c>
      <c r="U28" s="11">
        <f>IF(R28=0,0,S28/R28*100)</f>
        <v>59.912649999999999</v>
      </c>
      <c r="V28" s="11">
        <v>549850</v>
      </c>
      <c r="W28" s="11">
        <v>549850</v>
      </c>
      <c r="X28" s="11">
        <v>20000</v>
      </c>
      <c r="Y28" s="11">
        <v>11982.53</v>
      </c>
      <c r="Z28" s="11">
        <f>Y28-X28</f>
        <v>-8017.4699999999993</v>
      </c>
      <c r="AA28" s="11">
        <f>IF(X28=0,0,Y28/X28*100)</f>
        <v>59.912649999999999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</row>
    <row r="29" spans="1:69" x14ac:dyDescent="0.2">
      <c r="A29" s="10"/>
      <c r="B29" s="10">
        <v>33010000</v>
      </c>
      <c r="C29" s="10" t="s">
        <v>43</v>
      </c>
      <c r="D29" s="11">
        <v>549850</v>
      </c>
      <c r="E29" s="11">
        <v>549850</v>
      </c>
      <c r="F29" s="11">
        <v>20000</v>
      </c>
      <c r="G29" s="11">
        <v>11982.53</v>
      </c>
      <c r="H29" s="11">
        <f>G29-F29</f>
        <v>-8017.4699999999993</v>
      </c>
      <c r="I29" s="11">
        <f>IF(F29=0,0,G29/F29*100)</f>
        <v>59.912649999999999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549850</v>
      </c>
      <c r="Q29" s="11">
        <v>549850</v>
      </c>
      <c r="R29" s="11">
        <v>20000</v>
      </c>
      <c r="S29" s="11">
        <v>11982.53</v>
      </c>
      <c r="T29" s="11">
        <f>S29-R29</f>
        <v>-8017.4699999999993</v>
      </c>
      <c r="U29" s="11">
        <f>IF(R29=0,0,S29/R29*100)</f>
        <v>59.912649999999999</v>
      </c>
      <c r="V29" s="11">
        <v>549850</v>
      </c>
      <c r="W29" s="11">
        <v>549850</v>
      </c>
      <c r="X29" s="11">
        <v>20000</v>
      </c>
      <c r="Y29" s="11">
        <v>11982.53</v>
      </c>
      <c r="Z29" s="11">
        <f>Y29-X29</f>
        <v>-8017.4699999999993</v>
      </c>
      <c r="AA29" s="11">
        <f>IF(X29=0,0,Y29/X29*100)</f>
        <v>59.912649999999999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</row>
    <row r="30" spans="1:69" x14ac:dyDescent="0.2">
      <c r="A30" s="10"/>
      <c r="B30" s="10">
        <v>33010100</v>
      </c>
      <c r="C30" s="10" t="s">
        <v>44</v>
      </c>
      <c r="D30" s="11">
        <v>549850</v>
      </c>
      <c r="E30" s="11">
        <v>549850</v>
      </c>
      <c r="F30" s="11">
        <v>20000</v>
      </c>
      <c r="G30" s="11">
        <v>11982.53</v>
      </c>
      <c r="H30" s="11">
        <f>G30-F30</f>
        <v>-8017.4699999999993</v>
      </c>
      <c r="I30" s="11">
        <f>IF(F30=0,0,G30/F30*100)</f>
        <v>59.912649999999999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549850</v>
      </c>
      <c r="Q30" s="11">
        <v>549850</v>
      </c>
      <c r="R30" s="11">
        <v>20000</v>
      </c>
      <c r="S30" s="11">
        <v>11982.53</v>
      </c>
      <c r="T30" s="11">
        <f>S30-R30</f>
        <v>-8017.4699999999993</v>
      </c>
      <c r="U30" s="11">
        <f>IF(R30=0,0,S30/R30*100)</f>
        <v>59.912649999999999</v>
      </c>
      <c r="V30" s="11">
        <v>549850</v>
      </c>
      <c r="W30" s="11">
        <v>549850</v>
      </c>
      <c r="X30" s="11">
        <v>20000</v>
      </c>
      <c r="Y30" s="11">
        <v>11982.53</v>
      </c>
      <c r="Z30" s="11">
        <f>Y30-X30</f>
        <v>-8017.4699999999993</v>
      </c>
      <c r="AA30" s="11">
        <f>IF(X30=0,0,Y30/X30*100)</f>
        <v>59.912649999999999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</row>
    <row r="31" spans="1:69" x14ac:dyDescent="0.2">
      <c r="A31" s="12" t="s">
        <v>45</v>
      </c>
      <c r="B31" s="13"/>
      <c r="C31" s="13"/>
      <c r="D31" s="14">
        <v>4228898</v>
      </c>
      <c r="E31" s="14">
        <v>4131422.24</v>
      </c>
      <c r="F31" s="14">
        <v>626041.20666666667</v>
      </c>
      <c r="G31" s="14">
        <v>576559.96000000008</v>
      </c>
      <c r="H31" s="14">
        <f>G31-F31</f>
        <v>-49481.246666666586</v>
      </c>
      <c r="I31" s="14">
        <f>IF(F31=0,0,G31/F31*100)</f>
        <v>92.096167769829776</v>
      </c>
      <c r="J31" s="14">
        <v>2948058</v>
      </c>
      <c r="K31" s="14">
        <v>2850582.24</v>
      </c>
      <c r="L31" s="14">
        <v>475097.04000000004</v>
      </c>
      <c r="M31" s="14">
        <v>489389.46</v>
      </c>
      <c r="N31" s="14">
        <f>M31-L31</f>
        <v>14292.419999999984</v>
      </c>
      <c r="O31" s="14">
        <f>IF(L31=0,0,M31/L31*100)</f>
        <v>103.00831594320184</v>
      </c>
      <c r="P31" s="14">
        <v>1274035</v>
      </c>
      <c r="Q31" s="14">
        <v>1274035</v>
      </c>
      <c r="R31" s="14">
        <v>150237.5</v>
      </c>
      <c r="S31" s="14">
        <v>82497.58</v>
      </c>
      <c r="T31" s="14">
        <f>S31-R31</f>
        <v>-67739.92</v>
      </c>
      <c r="U31" s="14">
        <f>IF(R31=0,0,S31/R31*100)</f>
        <v>54.911443547716118</v>
      </c>
      <c r="V31" s="14">
        <v>1274035</v>
      </c>
      <c r="W31" s="14">
        <v>1274035</v>
      </c>
      <c r="X31" s="14">
        <v>150237.5</v>
      </c>
      <c r="Y31" s="14">
        <v>82497.58</v>
      </c>
      <c r="Z31" s="14">
        <f>Y31-X31</f>
        <v>-67739.92</v>
      </c>
      <c r="AA31" s="14">
        <f>IF(X31=0,0,Y31/X31*100)</f>
        <v>54.911443547716118</v>
      </c>
      <c r="AB31" s="14">
        <v>6805</v>
      </c>
      <c r="AC31" s="14">
        <v>6805</v>
      </c>
      <c r="AD31" s="14">
        <v>706.66666666666663</v>
      </c>
      <c r="AE31" s="14">
        <v>4672.92</v>
      </c>
      <c r="AF31" s="14">
        <f>AE31-AD31</f>
        <v>3966.2533333333336</v>
      </c>
      <c r="AG31" s="14">
        <f>IF(AD31=0,0,AE31/AD31*100)</f>
        <v>661.26226415094345</v>
      </c>
      <c r="AH31" s="14">
        <v>0</v>
      </c>
      <c r="AI31" s="14">
        <v>0</v>
      </c>
      <c r="AJ31" s="14">
        <v>0</v>
      </c>
      <c r="AK31" s="14">
        <v>109.59</v>
      </c>
      <c r="AL31" s="14">
        <f>AK31-AJ31</f>
        <v>109.59</v>
      </c>
      <c r="AM31" s="14">
        <f>IF(AJ31=0,0,AK31/AJ31*100)</f>
        <v>0</v>
      </c>
      <c r="AN31" s="14">
        <v>4240</v>
      </c>
      <c r="AO31" s="14">
        <v>4240</v>
      </c>
      <c r="AP31" s="14">
        <v>706.66666666666663</v>
      </c>
      <c r="AQ31" s="14">
        <v>1523.28</v>
      </c>
      <c r="AR31" s="14">
        <f>AQ31-AP31</f>
        <v>816.61333333333334</v>
      </c>
      <c r="AS31" s="14">
        <f>IF(AP31=0,0,AQ31/AP31*100)</f>
        <v>215.55849056603776</v>
      </c>
      <c r="AT31" s="14">
        <v>0</v>
      </c>
      <c r="AU31" s="14">
        <v>0</v>
      </c>
      <c r="AV31" s="14">
        <v>0</v>
      </c>
      <c r="AW31" s="14">
        <v>97.33</v>
      </c>
      <c r="AX31" s="14">
        <f>AW31-AV31</f>
        <v>97.33</v>
      </c>
      <c r="AY31" s="14">
        <f>IF(AV31=0,0,AW31/AV31*100)</f>
        <v>0</v>
      </c>
      <c r="AZ31" s="14">
        <v>2565</v>
      </c>
      <c r="BA31" s="14">
        <v>2565</v>
      </c>
      <c r="BB31" s="14">
        <v>0</v>
      </c>
      <c r="BC31" s="14">
        <v>2802.31</v>
      </c>
      <c r="BD31" s="14">
        <f>BC31-BB31</f>
        <v>2802.31</v>
      </c>
      <c r="BE31" s="14">
        <f>IF(BB31=0,0,BC31/BB31*100)</f>
        <v>0</v>
      </c>
      <c r="BF31" s="14">
        <v>0</v>
      </c>
      <c r="BG31" s="14">
        <v>0</v>
      </c>
      <c r="BH31" s="14">
        <v>0</v>
      </c>
      <c r="BI31" s="14">
        <v>7.75</v>
      </c>
      <c r="BJ31" s="14">
        <f>BI31-BH31</f>
        <v>7.75</v>
      </c>
      <c r="BK31" s="14">
        <f>IF(BH31=0,0,BI31/BH31*100)</f>
        <v>0</v>
      </c>
      <c r="BL31" s="14">
        <v>0</v>
      </c>
      <c r="BM31" s="14">
        <v>0</v>
      </c>
      <c r="BN31" s="14">
        <v>0</v>
      </c>
      <c r="BO31" s="14">
        <v>132.66</v>
      </c>
      <c r="BP31" s="14">
        <f>BO31-BN31</f>
        <v>132.66</v>
      </c>
      <c r="BQ31" s="14">
        <f>IF(BN31=0,0,BO31/BN31*100)</f>
        <v>0</v>
      </c>
    </row>
    <row r="32" spans="1:69" x14ac:dyDescent="0.2">
      <c r="A32" s="12" t="s">
        <v>46</v>
      </c>
      <c r="B32" s="13"/>
      <c r="C32" s="13"/>
      <c r="D32" s="14">
        <v>4228898</v>
      </c>
      <c r="E32" s="14">
        <v>4131422.24</v>
      </c>
      <c r="F32" s="14">
        <v>626041.20666666667</v>
      </c>
      <c r="G32" s="14">
        <v>576559.96000000008</v>
      </c>
      <c r="H32" s="14">
        <f>G32-F32</f>
        <v>-49481.246666666586</v>
      </c>
      <c r="I32" s="14">
        <f>IF(F32=0,0,G32/F32*100)</f>
        <v>92.096167769829776</v>
      </c>
      <c r="J32" s="14">
        <v>2948058</v>
      </c>
      <c r="K32" s="14">
        <v>2850582.24</v>
      </c>
      <c r="L32" s="14">
        <v>475097.04000000004</v>
      </c>
      <c r="M32" s="14">
        <v>489389.46</v>
      </c>
      <c r="N32" s="14">
        <f>M32-L32</f>
        <v>14292.419999999984</v>
      </c>
      <c r="O32" s="14">
        <f>IF(L32=0,0,M32/L32*100)</f>
        <v>103.00831594320184</v>
      </c>
      <c r="P32" s="14">
        <v>1274035</v>
      </c>
      <c r="Q32" s="14">
        <v>1274035</v>
      </c>
      <c r="R32" s="14">
        <v>150237.5</v>
      </c>
      <c r="S32" s="14">
        <v>82497.58</v>
      </c>
      <c r="T32" s="14">
        <f>S32-R32</f>
        <v>-67739.92</v>
      </c>
      <c r="U32" s="14">
        <f>IF(R32=0,0,S32/R32*100)</f>
        <v>54.911443547716118</v>
      </c>
      <c r="V32" s="14">
        <v>1274035</v>
      </c>
      <c r="W32" s="14">
        <v>1274035</v>
      </c>
      <c r="X32" s="14">
        <v>150237.5</v>
      </c>
      <c r="Y32" s="14">
        <v>82497.58</v>
      </c>
      <c r="Z32" s="14">
        <f>Y32-X32</f>
        <v>-67739.92</v>
      </c>
      <c r="AA32" s="14">
        <f>IF(X32=0,0,Y32/X32*100)</f>
        <v>54.911443547716118</v>
      </c>
      <c r="AB32" s="14">
        <v>6805</v>
      </c>
      <c r="AC32" s="14">
        <v>6805</v>
      </c>
      <c r="AD32" s="14">
        <v>706.66666666666663</v>
      </c>
      <c r="AE32" s="14">
        <v>4672.92</v>
      </c>
      <c r="AF32" s="14">
        <f>AE32-AD32</f>
        <v>3966.2533333333336</v>
      </c>
      <c r="AG32" s="14">
        <f>IF(AD32=0,0,AE32/AD32*100)</f>
        <v>661.26226415094345</v>
      </c>
      <c r="AH32" s="14">
        <v>0</v>
      </c>
      <c r="AI32" s="14">
        <v>0</v>
      </c>
      <c r="AJ32" s="14">
        <v>0</v>
      </c>
      <c r="AK32" s="14">
        <v>109.59</v>
      </c>
      <c r="AL32" s="14">
        <f>AK32-AJ32</f>
        <v>109.59</v>
      </c>
      <c r="AM32" s="14">
        <f>IF(AJ32=0,0,AK32/AJ32*100)</f>
        <v>0</v>
      </c>
      <c r="AN32" s="14">
        <v>4240</v>
      </c>
      <c r="AO32" s="14">
        <v>4240</v>
      </c>
      <c r="AP32" s="14">
        <v>706.66666666666663</v>
      </c>
      <c r="AQ32" s="14">
        <v>1523.28</v>
      </c>
      <c r="AR32" s="14">
        <f>AQ32-AP32</f>
        <v>816.61333333333334</v>
      </c>
      <c r="AS32" s="14">
        <f>IF(AP32=0,0,AQ32/AP32*100)</f>
        <v>215.55849056603776</v>
      </c>
      <c r="AT32" s="14">
        <v>0</v>
      </c>
      <c r="AU32" s="14">
        <v>0</v>
      </c>
      <c r="AV32" s="14">
        <v>0</v>
      </c>
      <c r="AW32" s="14">
        <v>97.33</v>
      </c>
      <c r="AX32" s="14">
        <f>AW32-AV32</f>
        <v>97.33</v>
      </c>
      <c r="AY32" s="14">
        <f>IF(AV32=0,0,AW32/AV32*100)</f>
        <v>0</v>
      </c>
      <c r="AZ32" s="14">
        <v>2565</v>
      </c>
      <c r="BA32" s="14">
        <v>2565</v>
      </c>
      <c r="BB32" s="14">
        <v>0</v>
      </c>
      <c r="BC32" s="14">
        <v>2802.31</v>
      </c>
      <c r="BD32" s="14">
        <f>BC32-BB32</f>
        <v>2802.31</v>
      </c>
      <c r="BE32" s="14">
        <f>IF(BB32=0,0,BC32/BB32*100)</f>
        <v>0</v>
      </c>
      <c r="BF32" s="14">
        <v>0</v>
      </c>
      <c r="BG32" s="14">
        <v>0</v>
      </c>
      <c r="BH32" s="14">
        <v>0</v>
      </c>
      <c r="BI32" s="14">
        <v>7.75</v>
      </c>
      <c r="BJ32" s="14">
        <f>BI32-BH32</f>
        <v>7.75</v>
      </c>
      <c r="BK32" s="14">
        <f>IF(BH32=0,0,BI32/BH32*100)</f>
        <v>0</v>
      </c>
      <c r="BL32" s="14">
        <v>0</v>
      </c>
      <c r="BM32" s="14">
        <v>0</v>
      </c>
      <c r="BN32" s="14">
        <v>0</v>
      </c>
      <c r="BO32" s="14">
        <v>132.66</v>
      </c>
      <c r="BP32" s="14">
        <f>BO32-BN32</f>
        <v>132.66</v>
      </c>
      <c r="BQ32" s="14">
        <f>IF(BN32=0,0,BO32/BN32*100)</f>
        <v>0</v>
      </c>
    </row>
  </sheetData>
  <mergeCells count="18">
    <mergeCell ref="AZ7:BE7"/>
    <mergeCell ref="BF7:BK7"/>
    <mergeCell ref="BL7:BQ7"/>
    <mergeCell ref="A31:C31"/>
    <mergeCell ref="A32:C32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2020-03-02T09:02:09Z</dcterms:created>
  <dcterms:modified xsi:type="dcterms:W3CDTF">2020-03-02T09:02:39Z</dcterms:modified>
</cp:coreProperties>
</file>