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AS30" i="1" l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<sst xmlns="http://schemas.openxmlformats.org/spreadsheetml/2006/main" count="77" uniqueCount="41">
  <si>
    <t>Станом на 04.02.2020</t>
  </si>
  <si>
    <t>Аналіз виконання плану по доходах</t>
  </si>
  <si>
    <t>На 31.01.2020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</si>
  <si>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</si>
  <si>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</si>
  <si>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</si>
  <si>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</si>
  <si>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</si>
  <si>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</si>
  <si>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</si>
  <si>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</si>
  <si>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</si>
  <si>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</si>
  <si>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</si>
  <si>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</si>
  <si>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</si>
  <si>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</si>
  <si>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с.Лиман</t>
  </si>
  <si>
    <t>с.Половинкіне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</si>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</sst>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0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9.42578125" bestFit="1" customWidth="1"/>
    <col min="8" max="8" width="10" bestFit="1" customWidth="1"/>
    <col min="10" max="12" width="13.85546875" customWidth="1"/>
    <col min="13" max="13" width="9.42578125" bestFit="1" customWidth="1"/>
    <col min="16" max="18" width="13.85546875" customWidth="1"/>
    <col min="22" max="24" width="13.85546875" customWidth="1"/>
    <col min="28" max="30" width="13.85546875" customWidth="1"/>
    <col min="34" max="36" width="13.85546875" customWidth="1"/>
    <col min="40" max="42" width="13.85546875" customWidth="1"/>
  </cols>
  <sheetData>
    <row r="1" spans="1:45" x14ac:dyDescent="0.2">
      <c r="A1" t="s">
        <v>0</v>
      </c>
    </row>
    <row r="2" spans="1:4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45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4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5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45" x14ac:dyDescent="0.2">
      <c r="G6" t="s">
        <v>3</v>
      </c>
    </row>
    <row r="7" spans="1:45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</row>
    <row r="8" spans="1:45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</row>
    <row r="9" spans="1:45" x14ac:dyDescent="0.2">
      <c r="A9" s="10"/>
      <c r="B9" s="10">
        <v>10000000</v>
      </c>
      <c r="C9" s="10" t="s">
        <v>19</v>
      </c>
      <c r="D9" s="11">
        <v>55275</v>
      </c>
      <c r="E9" s="11">
        <v>55275</v>
      </c>
      <c r="F9" s="11">
        <v>13690</v>
      </c>
      <c r="G9" s="11">
        <v>2747.21</v>
      </c>
      <c r="H9" s="11">
        <f>G9-F9</f>
        <v>-10942.79</v>
      </c>
      <c r="I9" s="11">
        <f>IF(F9=0,0,G9/F9*100)</f>
        <v>20.067275383491602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52710</v>
      </c>
      <c r="Q9" s="11">
        <v>52710</v>
      </c>
      <c r="R9" s="11">
        <v>13690</v>
      </c>
      <c r="S9" s="11">
        <v>2638.02</v>
      </c>
      <c r="T9" s="11">
        <f>S9-R9</f>
        <v>-11051.98</v>
      </c>
      <c r="U9" s="11">
        <f>IF(R9=0,0,S9/R9*100)</f>
        <v>19.269685902118333</v>
      </c>
      <c r="V9" s="11">
        <v>52710</v>
      </c>
      <c r="W9" s="11">
        <v>52710</v>
      </c>
      <c r="X9" s="11">
        <v>13690</v>
      </c>
      <c r="Y9" s="11">
        <v>2638.02</v>
      </c>
      <c r="Z9" s="11">
        <f>Y9-X9</f>
        <v>-11051.98</v>
      </c>
      <c r="AA9" s="11">
        <f>IF(X9=0,0,Y9/X9*100)</f>
        <v>19.269685902118333</v>
      </c>
      <c r="AB9" s="11">
        <v>2565</v>
      </c>
      <c r="AC9" s="11">
        <v>2565</v>
      </c>
      <c r="AD9" s="11">
        <v>0</v>
      </c>
      <c r="AE9" s="11">
        <v>109.19</v>
      </c>
      <c r="AF9" s="11">
        <f>AE9-AD9</f>
        <v>109.19</v>
      </c>
      <c r="AG9" s="11">
        <f>IF(AD9=0,0,AE9/AD9*100)</f>
        <v>0</v>
      </c>
      <c r="AH9" s="11">
        <v>0</v>
      </c>
      <c r="AI9" s="11">
        <v>0</v>
      </c>
      <c r="AJ9" s="11">
        <v>0</v>
      </c>
      <c r="AK9" s="11">
        <v>109.19</v>
      </c>
      <c r="AL9" s="11">
        <f>AK9-AJ9</f>
        <v>109.19</v>
      </c>
      <c r="AM9" s="11">
        <f>IF(AJ9=0,0,AK9/AJ9*100)</f>
        <v>0</v>
      </c>
      <c r="AN9" s="11">
        <v>2565</v>
      </c>
      <c r="AO9" s="11">
        <v>2565</v>
      </c>
      <c r="AP9" s="11">
        <v>0</v>
      </c>
      <c r="AQ9" s="11">
        <v>0</v>
      </c>
      <c r="AR9" s="11">
        <f>AQ9-AP9</f>
        <v>0</v>
      </c>
      <c r="AS9" s="11">
        <f>IF(AP9=0,0,AQ9/AP9*100)</f>
        <v>0</v>
      </c>
    </row>
    <row r="10" spans="1:45" x14ac:dyDescent="0.2">
      <c r="A10" s="10"/>
      <c r="B10" s="10">
        <v>19000000</v>
      </c>
      <c r="C10" s="10" t="s">
        <v>20</v>
      </c>
      <c r="D10" s="11">
        <v>55275</v>
      </c>
      <c r="E10" s="11">
        <v>55275</v>
      </c>
      <c r="F10" s="11">
        <v>13690</v>
      </c>
      <c r="G10" s="11">
        <v>2747.21</v>
      </c>
      <c r="H10" s="11">
        <f>G10-F10</f>
        <v>-10942.79</v>
      </c>
      <c r="I10" s="11">
        <f>IF(F10=0,0,G10/F10*100)</f>
        <v>20.067275383491602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52710</v>
      </c>
      <c r="Q10" s="11">
        <v>52710</v>
      </c>
      <c r="R10" s="11">
        <v>13690</v>
      </c>
      <c r="S10" s="11">
        <v>2638.02</v>
      </c>
      <c r="T10" s="11">
        <f>S10-R10</f>
        <v>-11051.98</v>
      </c>
      <c r="U10" s="11">
        <f>IF(R10=0,0,S10/R10*100)</f>
        <v>19.269685902118333</v>
      </c>
      <c r="V10" s="11">
        <v>52710</v>
      </c>
      <c r="W10" s="11">
        <v>52710</v>
      </c>
      <c r="X10" s="11">
        <v>13690</v>
      </c>
      <c r="Y10" s="11">
        <v>2638.02</v>
      </c>
      <c r="Z10" s="11">
        <f>Y10-X10</f>
        <v>-11051.98</v>
      </c>
      <c r="AA10" s="11">
        <f>IF(X10=0,0,Y10/X10*100)</f>
        <v>19.269685902118333</v>
      </c>
      <c r="AB10" s="11">
        <v>2565</v>
      </c>
      <c r="AC10" s="11">
        <v>2565</v>
      </c>
      <c r="AD10" s="11">
        <v>0</v>
      </c>
      <c r="AE10" s="11">
        <v>109.19</v>
      </c>
      <c r="AF10" s="11">
        <f>AE10-AD10</f>
        <v>109.19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109.19</v>
      </c>
      <c r="AL10" s="11">
        <f>AK10-AJ10</f>
        <v>109.19</v>
      </c>
      <c r="AM10" s="11">
        <f>IF(AJ10=0,0,AK10/AJ10*100)</f>
        <v>0</v>
      </c>
      <c r="AN10" s="11">
        <v>2565</v>
      </c>
      <c r="AO10" s="11">
        <v>2565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</row>
    <row r="11" spans="1:45" x14ac:dyDescent="0.2">
      <c r="A11" s="10"/>
      <c r="B11" s="10">
        <v>19010000</v>
      </c>
      <c r="C11" s="10" t="s">
        <v>21</v>
      </c>
      <c r="D11" s="11">
        <v>55275</v>
      </c>
      <c r="E11" s="11">
        <v>55275</v>
      </c>
      <c r="F11" s="11">
        <v>13690</v>
      </c>
      <c r="G11" s="11">
        <v>2747.21</v>
      </c>
      <c r="H11" s="11">
        <f>G11-F11</f>
        <v>-10942.79</v>
      </c>
      <c r="I11" s="11">
        <f>IF(F11=0,0,G11/F11*100)</f>
        <v>20.067275383491602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52710</v>
      </c>
      <c r="Q11" s="11">
        <v>52710</v>
      </c>
      <c r="R11" s="11">
        <v>13690</v>
      </c>
      <c r="S11" s="11">
        <v>2638.02</v>
      </c>
      <c r="T11" s="11">
        <f>S11-R11</f>
        <v>-11051.98</v>
      </c>
      <c r="U11" s="11">
        <f>IF(R11=0,0,S11/R11*100)</f>
        <v>19.269685902118333</v>
      </c>
      <c r="V11" s="11">
        <v>52710</v>
      </c>
      <c r="W11" s="11">
        <v>52710</v>
      </c>
      <c r="X11" s="11">
        <v>13690</v>
      </c>
      <c r="Y11" s="11">
        <v>2638.02</v>
      </c>
      <c r="Z11" s="11">
        <f>Y11-X11</f>
        <v>-11051.98</v>
      </c>
      <c r="AA11" s="11">
        <f>IF(X11=0,0,Y11/X11*100)</f>
        <v>19.269685902118333</v>
      </c>
      <c r="AB11" s="11">
        <v>2565</v>
      </c>
      <c r="AC11" s="11">
        <v>2565</v>
      </c>
      <c r="AD11" s="11">
        <v>0</v>
      </c>
      <c r="AE11" s="11">
        <v>109.19</v>
      </c>
      <c r="AF11" s="11">
        <f>AE11-AD11</f>
        <v>109.19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109.19</v>
      </c>
      <c r="AL11" s="11">
        <f>AK11-AJ11</f>
        <v>109.19</v>
      </c>
      <c r="AM11" s="11">
        <f>IF(AJ11=0,0,AK11/AJ11*100)</f>
        <v>0</v>
      </c>
      <c r="AN11" s="11">
        <v>2565</v>
      </c>
      <c r="AO11" s="11">
        <v>2565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</row>
    <row r="12" spans="1:45" x14ac:dyDescent="0.2">
      <c r="A12" s="10"/>
      <c r="B12" s="10">
        <v>19010100</v>
      </c>
      <c r="C12" s="10" t="s">
        <v>22</v>
      </c>
      <c r="D12" s="11">
        <v>34750</v>
      </c>
      <c r="E12" s="11">
        <v>34750</v>
      </c>
      <c r="F12" s="11">
        <v>9310</v>
      </c>
      <c r="G12" s="11">
        <v>716.59</v>
      </c>
      <c r="H12" s="11">
        <f>G12-F12</f>
        <v>-8593.41</v>
      </c>
      <c r="I12" s="11">
        <f>IF(F12=0,0,G12/F12*100)</f>
        <v>7.6969924812030079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34390</v>
      </c>
      <c r="Q12" s="11">
        <v>34390</v>
      </c>
      <c r="R12" s="11">
        <v>9310</v>
      </c>
      <c r="S12" s="11">
        <v>716.59</v>
      </c>
      <c r="T12" s="11">
        <f>S12-R12</f>
        <v>-8593.41</v>
      </c>
      <c r="U12" s="11">
        <f>IF(R12=0,0,S12/R12*100)</f>
        <v>7.6969924812030079</v>
      </c>
      <c r="V12" s="11">
        <v>34390</v>
      </c>
      <c r="W12" s="11">
        <v>34390</v>
      </c>
      <c r="X12" s="11">
        <v>9310</v>
      </c>
      <c r="Y12" s="11">
        <v>716.59</v>
      </c>
      <c r="Z12" s="11">
        <f>Y12-X12</f>
        <v>-8593.41</v>
      </c>
      <c r="AA12" s="11">
        <f>IF(X12=0,0,Y12/X12*100)</f>
        <v>7.6969924812030079</v>
      </c>
      <c r="AB12" s="11">
        <v>360</v>
      </c>
      <c r="AC12" s="11">
        <v>360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360</v>
      </c>
      <c r="AO12" s="11">
        <v>360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</row>
    <row r="13" spans="1:45" x14ac:dyDescent="0.2">
      <c r="A13" s="10"/>
      <c r="B13" s="10">
        <v>19010300</v>
      </c>
      <c r="C13" s="10" t="s">
        <v>23</v>
      </c>
      <c r="D13" s="11">
        <v>20525</v>
      </c>
      <c r="E13" s="11">
        <v>20525</v>
      </c>
      <c r="F13" s="11">
        <v>4380</v>
      </c>
      <c r="G13" s="11">
        <v>2030.6200000000001</v>
      </c>
      <c r="H13" s="11">
        <f>G13-F13</f>
        <v>-2349.38</v>
      </c>
      <c r="I13" s="11">
        <f>IF(F13=0,0,G13/F13*100)</f>
        <v>46.361187214611874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18320</v>
      </c>
      <c r="Q13" s="11">
        <v>18320</v>
      </c>
      <c r="R13" s="11">
        <v>4380</v>
      </c>
      <c r="S13" s="11">
        <v>1921.43</v>
      </c>
      <c r="T13" s="11">
        <f>S13-R13</f>
        <v>-2458.5699999999997</v>
      </c>
      <c r="U13" s="11">
        <f>IF(R13=0,0,S13/R13*100)</f>
        <v>43.868264840182654</v>
      </c>
      <c r="V13" s="11">
        <v>18320</v>
      </c>
      <c r="W13" s="11">
        <v>18320</v>
      </c>
      <c r="X13" s="11">
        <v>4380</v>
      </c>
      <c r="Y13" s="11">
        <v>1921.43</v>
      </c>
      <c r="Z13" s="11">
        <f>Y13-X13</f>
        <v>-2458.5699999999997</v>
      </c>
      <c r="AA13" s="11">
        <f>IF(X13=0,0,Y13/X13*100)</f>
        <v>43.868264840182654</v>
      </c>
      <c r="AB13" s="11">
        <v>2205</v>
      </c>
      <c r="AC13" s="11">
        <v>2205</v>
      </c>
      <c r="AD13" s="11">
        <v>0</v>
      </c>
      <c r="AE13" s="11">
        <v>109.19</v>
      </c>
      <c r="AF13" s="11">
        <f>AE13-AD13</f>
        <v>109.19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109.19</v>
      </c>
      <c r="AL13" s="11">
        <f>AK13-AJ13</f>
        <v>109.19</v>
      </c>
      <c r="AM13" s="11">
        <f>IF(AJ13=0,0,AK13/AJ13*100)</f>
        <v>0</v>
      </c>
      <c r="AN13" s="11">
        <v>2205</v>
      </c>
      <c r="AO13" s="11">
        <v>2205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</row>
    <row r="14" spans="1:45" x14ac:dyDescent="0.2">
      <c r="A14" s="10"/>
      <c r="B14" s="10">
        <v>20000000</v>
      </c>
      <c r="C14" s="10" t="s">
        <v>24</v>
      </c>
      <c r="D14" s="11">
        <v>3623773</v>
      </c>
      <c r="E14" s="11">
        <v>3440986</v>
      </c>
      <c r="F14" s="11">
        <v>286748.83333333331</v>
      </c>
      <c r="G14" s="11">
        <v>247592.97999999995</v>
      </c>
      <c r="H14" s="11">
        <f>G14-F14</f>
        <v>-39155.853333333362</v>
      </c>
      <c r="I14" s="11">
        <f>IF(F14=0,0,G14/F14*100)</f>
        <v>86.344895329420098</v>
      </c>
      <c r="J14" s="11">
        <v>2948058</v>
      </c>
      <c r="K14" s="11">
        <v>2765271</v>
      </c>
      <c r="L14" s="11">
        <v>230439.25000000003</v>
      </c>
      <c r="M14" s="11">
        <v>244890.83999999997</v>
      </c>
      <c r="N14" s="11">
        <f>M14-L14</f>
        <v>14451.589999999938</v>
      </c>
      <c r="O14" s="11">
        <f>IF(L14=0,0,M14/L14*100)</f>
        <v>106.27132313614105</v>
      </c>
      <c r="P14" s="11">
        <v>671475</v>
      </c>
      <c r="Q14" s="11">
        <v>671475</v>
      </c>
      <c r="R14" s="11">
        <v>55956.25</v>
      </c>
      <c r="S14" s="11">
        <v>2568.87</v>
      </c>
      <c r="T14" s="11">
        <f>S14-R14</f>
        <v>-53387.38</v>
      </c>
      <c r="U14" s="11">
        <f>IF(R14=0,0,S14/R14*100)</f>
        <v>4.5908544621914436</v>
      </c>
      <c r="V14" s="11">
        <v>671475</v>
      </c>
      <c r="W14" s="11">
        <v>671475</v>
      </c>
      <c r="X14" s="11">
        <v>55956.25</v>
      </c>
      <c r="Y14" s="11">
        <v>2568.87</v>
      </c>
      <c r="Z14" s="11">
        <f>Y14-X14</f>
        <v>-53387.38</v>
      </c>
      <c r="AA14" s="11">
        <f>IF(X14=0,0,Y14/X14*100)</f>
        <v>4.5908544621914436</v>
      </c>
      <c r="AB14" s="11">
        <v>4240</v>
      </c>
      <c r="AC14" s="11">
        <v>4240</v>
      </c>
      <c r="AD14" s="11">
        <v>353.33333333333331</v>
      </c>
      <c r="AE14" s="11">
        <v>133.26999999999998</v>
      </c>
      <c r="AF14" s="11">
        <f>AE14-AD14</f>
        <v>-220.06333333333333</v>
      </c>
      <c r="AG14" s="11">
        <f>IF(AD14=0,0,AE14/AD14*100)</f>
        <v>37.717924528301886</v>
      </c>
      <c r="AH14" s="11">
        <v>4240</v>
      </c>
      <c r="AI14" s="11">
        <v>4240</v>
      </c>
      <c r="AJ14" s="11">
        <v>353.33333333333331</v>
      </c>
      <c r="AK14" s="11">
        <v>133.26999999999998</v>
      </c>
      <c r="AL14" s="11">
        <f>AK14-AJ14</f>
        <v>-220.06333333333333</v>
      </c>
      <c r="AM14" s="11">
        <f>IF(AJ14=0,0,AK14/AJ14*100)</f>
        <v>37.717924528301886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</row>
    <row r="15" spans="1:45" x14ac:dyDescent="0.2">
      <c r="A15" s="10"/>
      <c r="B15" s="10">
        <v>24000000</v>
      </c>
      <c r="C15" s="10" t="s">
        <v>25</v>
      </c>
      <c r="D15" s="11">
        <v>0</v>
      </c>
      <c r="E15" s="11">
        <v>0</v>
      </c>
      <c r="F15" s="11">
        <v>0</v>
      </c>
      <c r="G15" s="11">
        <v>28.31</v>
      </c>
      <c r="H15" s="11">
        <f>G15-F15</f>
        <v>28.31</v>
      </c>
      <c r="I15" s="11">
        <f>IF(F15=0,0,G15/F15*100)</f>
        <v>0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28.31</v>
      </c>
      <c r="AF15" s="11">
        <f>AE15-AD15</f>
        <v>28.31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28.31</v>
      </c>
      <c r="AL15" s="11">
        <f>AK15-AJ15</f>
        <v>28.31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</row>
    <row r="16" spans="1:45" x14ac:dyDescent="0.2">
      <c r="A16" s="10"/>
      <c r="B16" s="10">
        <v>24060000</v>
      </c>
      <c r="C16" s="10" t="s">
        <v>26</v>
      </c>
      <c r="D16" s="11">
        <v>0</v>
      </c>
      <c r="E16" s="11">
        <v>0</v>
      </c>
      <c r="F16" s="11">
        <v>0</v>
      </c>
      <c r="G16" s="11">
        <v>28.31</v>
      </c>
      <c r="H16" s="11">
        <f>G16-F16</f>
        <v>28.31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0</v>
      </c>
      <c r="T16" s="11">
        <f>S16-R16</f>
        <v>0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28.31</v>
      </c>
      <c r="AF16" s="11">
        <f>AE16-AD16</f>
        <v>28.31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28.31</v>
      </c>
      <c r="AL16" s="11">
        <f>AK16-AJ16</f>
        <v>28.31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</row>
    <row r="17" spans="1:45" x14ac:dyDescent="0.2">
      <c r="A17" s="10"/>
      <c r="B17" s="10">
        <v>24062100</v>
      </c>
      <c r="C17" s="10" t="s">
        <v>27</v>
      </c>
      <c r="D17" s="11">
        <v>0</v>
      </c>
      <c r="E17" s="11">
        <v>0</v>
      </c>
      <c r="F17" s="11">
        <v>0</v>
      </c>
      <c r="G17" s="11">
        <v>28.31</v>
      </c>
      <c r="H17" s="11">
        <f>G17-F17</f>
        <v>28.31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0</v>
      </c>
      <c r="T17" s="11">
        <f>S17-R17</f>
        <v>0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0</v>
      </c>
      <c r="Z17" s="11">
        <f>Y17-X17</f>
        <v>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28.31</v>
      </c>
      <c r="AF17" s="11">
        <f>AE17-AD17</f>
        <v>28.31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28.31</v>
      </c>
      <c r="AL17" s="11">
        <f>AK17-AJ17</f>
        <v>28.31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</row>
    <row r="18" spans="1:45" x14ac:dyDescent="0.2">
      <c r="A18" s="10"/>
      <c r="B18" s="10">
        <v>25000000</v>
      </c>
      <c r="C18" s="10" t="s">
        <v>28</v>
      </c>
      <c r="D18" s="11">
        <v>3623773</v>
      </c>
      <c r="E18" s="11">
        <v>3440986</v>
      </c>
      <c r="F18" s="11">
        <v>286748.83333333331</v>
      </c>
      <c r="G18" s="11">
        <v>247564.66999999995</v>
      </c>
      <c r="H18" s="11">
        <f>G18-F18</f>
        <v>-39184.163333333359</v>
      </c>
      <c r="I18" s="11">
        <f>IF(F18=0,0,G18/F18*100)</f>
        <v>86.335022577830884</v>
      </c>
      <c r="J18" s="11">
        <v>2948058</v>
      </c>
      <c r="K18" s="11">
        <v>2765271</v>
      </c>
      <c r="L18" s="11">
        <v>230439.25000000003</v>
      </c>
      <c r="M18" s="11">
        <v>244890.83999999997</v>
      </c>
      <c r="N18" s="11">
        <f>M18-L18</f>
        <v>14451.589999999938</v>
      </c>
      <c r="O18" s="11">
        <f>IF(L18=0,0,M18/L18*100)</f>
        <v>106.27132313614105</v>
      </c>
      <c r="P18" s="11">
        <v>671475</v>
      </c>
      <c r="Q18" s="11">
        <v>671475</v>
      </c>
      <c r="R18" s="11">
        <v>55956.25</v>
      </c>
      <c r="S18" s="11">
        <v>2568.87</v>
      </c>
      <c r="T18" s="11">
        <f>S18-R18</f>
        <v>-53387.38</v>
      </c>
      <c r="U18" s="11">
        <f>IF(R18=0,0,S18/R18*100)</f>
        <v>4.5908544621914436</v>
      </c>
      <c r="V18" s="11">
        <v>671475</v>
      </c>
      <c r="W18" s="11">
        <v>671475</v>
      </c>
      <c r="X18" s="11">
        <v>55956.25</v>
      </c>
      <c r="Y18" s="11">
        <v>2568.87</v>
      </c>
      <c r="Z18" s="11">
        <f>Y18-X18</f>
        <v>-53387.38</v>
      </c>
      <c r="AA18" s="11">
        <f>IF(X18=0,0,Y18/X18*100)</f>
        <v>4.5908544621914436</v>
      </c>
      <c r="AB18" s="11">
        <v>4240</v>
      </c>
      <c r="AC18" s="11">
        <v>4240</v>
      </c>
      <c r="AD18" s="11">
        <v>353.33333333333331</v>
      </c>
      <c r="AE18" s="11">
        <v>104.96</v>
      </c>
      <c r="AF18" s="11">
        <f>AE18-AD18</f>
        <v>-248.37333333333333</v>
      </c>
      <c r="AG18" s="11">
        <f>IF(AD18=0,0,AE18/AD18*100)</f>
        <v>29.705660377358491</v>
      </c>
      <c r="AH18" s="11">
        <v>4240</v>
      </c>
      <c r="AI18" s="11">
        <v>4240</v>
      </c>
      <c r="AJ18" s="11">
        <v>353.33333333333331</v>
      </c>
      <c r="AK18" s="11">
        <v>104.96</v>
      </c>
      <c r="AL18" s="11">
        <f>AK18-AJ18</f>
        <v>-248.37333333333333</v>
      </c>
      <c r="AM18" s="11">
        <f>IF(AJ18=0,0,AK18/AJ18*100)</f>
        <v>29.705660377358491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</row>
    <row r="19" spans="1:45" x14ac:dyDescent="0.2">
      <c r="A19" s="10"/>
      <c r="B19" s="10">
        <v>25010000</v>
      </c>
      <c r="C19" s="10" t="s">
        <v>29</v>
      </c>
      <c r="D19" s="11">
        <v>3623773</v>
      </c>
      <c r="E19" s="11">
        <v>3348048</v>
      </c>
      <c r="F19" s="11">
        <v>279004</v>
      </c>
      <c r="G19" s="11">
        <v>153876.66999999995</v>
      </c>
      <c r="H19" s="11">
        <f>G19-F19</f>
        <v>-125127.33000000005</v>
      </c>
      <c r="I19" s="11">
        <f>IF(F19=0,0,G19/F19*100)</f>
        <v>55.152137603761943</v>
      </c>
      <c r="J19" s="11">
        <v>2948058</v>
      </c>
      <c r="K19" s="11">
        <v>2672333</v>
      </c>
      <c r="L19" s="11">
        <v>222694.41666666669</v>
      </c>
      <c r="M19" s="11">
        <v>151202.83999999997</v>
      </c>
      <c r="N19" s="11">
        <f>M19-L19</f>
        <v>-71491.576666666719</v>
      </c>
      <c r="O19" s="11">
        <f>IF(L19=0,0,M19/L19*100)</f>
        <v>67.897005350755293</v>
      </c>
      <c r="P19" s="11">
        <v>671475</v>
      </c>
      <c r="Q19" s="11">
        <v>671475</v>
      </c>
      <c r="R19" s="11">
        <v>55956.25</v>
      </c>
      <c r="S19" s="11">
        <v>2568.87</v>
      </c>
      <c r="T19" s="11">
        <f>S19-R19</f>
        <v>-53387.38</v>
      </c>
      <c r="U19" s="11">
        <f>IF(R19=0,0,S19/R19*100)</f>
        <v>4.5908544621914436</v>
      </c>
      <c r="V19" s="11">
        <v>671475</v>
      </c>
      <c r="W19" s="11">
        <v>671475</v>
      </c>
      <c r="X19" s="11">
        <v>55956.25</v>
      </c>
      <c r="Y19" s="11">
        <v>2568.87</v>
      </c>
      <c r="Z19" s="11">
        <f>Y19-X19</f>
        <v>-53387.38</v>
      </c>
      <c r="AA19" s="11">
        <f>IF(X19=0,0,Y19/X19*100)</f>
        <v>4.5908544621914436</v>
      </c>
      <c r="AB19" s="11">
        <v>4240</v>
      </c>
      <c r="AC19" s="11">
        <v>4240</v>
      </c>
      <c r="AD19" s="11">
        <v>353.33333333333331</v>
      </c>
      <c r="AE19" s="11">
        <v>104.96</v>
      </c>
      <c r="AF19" s="11">
        <f>AE19-AD19</f>
        <v>-248.37333333333333</v>
      </c>
      <c r="AG19" s="11">
        <f>IF(AD19=0,0,AE19/AD19*100)</f>
        <v>29.705660377358491</v>
      </c>
      <c r="AH19" s="11">
        <v>4240</v>
      </c>
      <c r="AI19" s="11">
        <v>4240</v>
      </c>
      <c r="AJ19" s="11">
        <v>353.33333333333331</v>
      </c>
      <c r="AK19" s="11">
        <v>104.96</v>
      </c>
      <c r="AL19" s="11">
        <f>AK19-AJ19</f>
        <v>-248.37333333333333</v>
      </c>
      <c r="AM19" s="11">
        <f>IF(AJ19=0,0,AK19/AJ19*100)</f>
        <v>29.705660377358491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</row>
    <row r="20" spans="1:45" x14ac:dyDescent="0.2">
      <c r="A20" s="10"/>
      <c r="B20" s="10">
        <v>25010100</v>
      </c>
      <c r="C20" s="10" t="s">
        <v>30</v>
      </c>
      <c r="D20" s="11">
        <v>3561324</v>
      </c>
      <c r="E20" s="11">
        <v>3289174</v>
      </c>
      <c r="F20" s="11">
        <v>274097.83333333337</v>
      </c>
      <c r="G20" s="11">
        <v>143132.07999999999</v>
      </c>
      <c r="H20" s="11">
        <f>G20-F20</f>
        <v>-130965.75333333338</v>
      </c>
      <c r="I20" s="11">
        <f>IF(F20=0,0,G20/F20*100)</f>
        <v>52.219340174767268</v>
      </c>
      <c r="J20" s="11">
        <v>2913574</v>
      </c>
      <c r="K20" s="11">
        <v>2641424</v>
      </c>
      <c r="L20" s="11">
        <v>220118.66666666669</v>
      </c>
      <c r="M20" s="11">
        <v>143132.07999999999</v>
      </c>
      <c r="N20" s="11">
        <f>M20-L20</f>
        <v>-76986.586666666699</v>
      </c>
      <c r="O20" s="11">
        <f>IF(L20=0,0,M20/L20*100)</f>
        <v>65.024962293066153</v>
      </c>
      <c r="P20" s="11">
        <v>647750</v>
      </c>
      <c r="Q20" s="11">
        <v>647750</v>
      </c>
      <c r="R20" s="11">
        <v>53979.166666666664</v>
      </c>
      <c r="S20" s="11">
        <v>0</v>
      </c>
      <c r="T20" s="11">
        <f>S20-R20</f>
        <v>-53979.166666666664</v>
      </c>
      <c r="U20" s="11">
        <f>IF(R20=0,0,S20/R20*100)</f>
        <v>0</v>
      </c>
      <c r="V20" s="11">
        <v>647750</v>
      </c>
      <c r="W20" s="11">
        <v>647750</v>
      </c>
      <c r="X20" s="11">
        <v>53979.166666666664</v>
      </c>
      <c r="Y20" s="11">
        <v>0</v>
      </c>
      <c r="Z20" s="11">
        <f>Y20-X20</f>
        <v>-53979.166666666664</v>
      </c>
      <c r="AA20" s="11">
        <f>IF(X20=0,0,Y20/X20*100)</f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f>AE20-AD20</f>
        <v>0</v>
      </c>
      <c r="AG20" s="11">
        <f>IF(AD20=0,0,AE20/AD20*100)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</row>
    <row r="21" spans="1:45" x14ac:dyDescent="0.2">
      <c r="A21" s="10"/>
      <c r="B21" s="10">
        <v>25010300</v>
      </c>
      <c r="C21" s="10" t="s">
        <v>31</v>
      </c>
      <c r="D21" s="11">
        <v>62449</v>
      </c>
      <c r="E21" s="11">
        <v>58874</v>
      </c>
      <c r="F21" s="11">
        <v>4906.1666666666661</v>
      </c>
      <c r="G21" s="11">
        <v>10449.48</v>
      </c>
      <c r="H21" s="11">
        <f>G21-F21</f>
        <v>5543.3133333333335</v>
      </c>
      <c r="I21" s="11">
        <f>IF(F21=0,0,G21/F21*100)</f>
        <v>212.98664945476781</v>
      </c>
      <c r="J21" s="11">
        <v>34484</v>
      </c>
      <c r="K21" s="11">
        <v>30909</v>
      </c>
      <c r="L21" s="11">
        <v>2575.75</v>
      </c>
      <c r="M21" s="11">
        <v>7775.65</v>
      </c>
      <c r="N21" s="11">
        <f>M21-L21</f>
        <v>5199.8999999999996</v>
      </c>
      <c r="O21" s="11">
        <f>IF(L21=0,0,M21/L21*100)</f>
        <v>301.87906435018925</v>
      </c>
      <c r="P21" s="11">
        <v>23725</v>
      </c>
      <c r="Q21" s="11">
        <v>23725</v>
      </c>
      <c r="R21" s="11">
        <v>1977.0833333333333</v>
      </c>
      <c r="S21" s="11">
        <v>2568.87</v>
      </c>
      <c r="T21" s="11">
        <f>S21-R21</f>
        <v>591.78666666666663</v>
      </c>
      <c r="U21" s="11">
        <f>IF(R21=0,0,S21/R21*100)</f>
        <v>129.93230769230769</v>
      </c>
      <c r="V21" s="11">
        <v>23725</v>
      </c>
      <c r="W21" s="11">
        <v>23725</v>
      </c>
      <c r="X21" s="11">
        <v>1977.0833333333333</v>
      </c>
      <c r="Y21" s="11">
        <v>2568.87</v>
      </c>
      <c r="Z21" s="11">
        <f>Y21-X21</f>
        <v>591.78666666666663</v>
      </c>
      <c r="AA21" s="11">
        <f>IF(X21=0,0,Y21/X21*100)</f>
        <v>129.93230769230769</v>
      </c>
      <c r="AB21" s="11">
        <v>4240</v>
      </c>
      <c r="AC21" s="11">
        <v>4240</v>
      </c>
      <c r="AD21" s="11">
        <v>353.33333333333331</v>
      </c>
      <c r="AE21" s="11">
        <v>104.96</v>
      </c>
      <c r="AF21" s="11">
        <f>AE21-AD21</f>
        <v>-248.37333333333333</v>
      </c>
      <c r="AG21" s="11">
        <f>IF(AD21=0,0,AE21/AD21*100)</f>
        <v>29.705660377358491</v>
      </c>
      <c r="AH21" s="11">
        <v>4240</v>
      </c>
      <c r="AI21" s="11">
        <v>4240</v>
      </c>
      <c r="AJ21" s="11">
        <v>353.33333333333331</v>
      </c>
      <c r="AK21" s="11">
        <v>104.96</v>
      </c>
      <c r="AL21" s="11">
        <f>AK21-AJ21</f>
        <v>-248.37333333333333</v>
      </c>
      <c r="AM21" s="11">
        <f>IF(AJ21=0,0,AK21/AJ21*100)</f>
        <v>29.705660377358491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</row>
    <row r="22" spans="1:45" x14ac:dyDescent="0.2">
      <c r="A22" s="10"/>
      <c r="B22" s="10">
        <v>25010400</v>
      </c>
      <c r="C22" s="10" t="s">
        <v>32</v>
      </c>
      <c r="D22" s="11">
        <v>0</v>
      </c>
      <c r="E22" s="11">
        <v>0</v>
      </c>
      <c r="F22" s="11">
        <v>0</v>
      </c>
      <c r="G22" s="11">
        <v>295.11</v>
      </c>
      <c r="H22" s="11">
        <f>G22-F22</f>
        <v>295.11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295.11</v>
      </c>
      <c r="N22" s="11">
        <f>M22-L22</f>
        <v>295.11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0</v>
      </c>
      <c r="T22" s="11">
        <f>S22-R22</f>
        <v>0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0</v>
      </c>
      <c r="Z22" s="11">
        <f>Y22-X22</f>
        <v>0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</row>
    <row r="23" spans="1:45" x14ac:dyDescent="0.2">
      <c r="A23" s="10"/>
      <c r="B23" s="10">
        <v>25020000</v>
      </c>
      <c r="C23" s="10" t="s">
        <v>33</v>
      </c>
      <c r="D23" s="11">
        <v>0</v>
      </c>
      <c r="E23" s="11">
        <v>92938</v>
      </c>
      <c r="F23" s="11">
        <v>7744.833333333333</v>
      </c>
      <c r="G23" s="11">
        <v>93688</v>
      </c>
      <c r="H23" s="11">
        <f>G23-F23</f>
        <v>85943.166666666672</v>
      </c>
      <c r="I23" s="11">
        <f>IF(F23=0,0,G23/F23*100)</f>
        <v>1209.6838752716865</v>
      </c>
      <c r="J23" s="11">
        <v>0</v>
      </c>
      <c r="K23" s="11">
        <v>92938</v>
      </c>
      <c r="L23" s="11">
        <v>7744.833333333333</v>
      </c>
      <c r="M23" s="11">
        <v>93688</v>
      </c>
      <c r="N23" s="11">
        <f>M23-L23</f>
        <v>85943.166666666672</v>
      </c>
      <c r="O23" s="11">
        <f>IF(L23=0,0,M23/L23*100)</f>
        <v>1209.6838752716865</v>
      </c>
      <c r="P23" s="11">
        <v>0</v>
      </c>
      <c r="Q23" s="11">
        <v>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0</v>
      </c>
      <c r="W23" s="11">
        <v>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f>AE23-AD23</f>
        <v>0</v>
      </c>
      <c r="AG23" s="11">
        <f>IF(AD23=0,0,AE23/AD23*100)</f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</row>
    <row r="24" spans="1:45" x14ac:dyDescent="0.2">
      <c r="A24" s="10"/>
      <c r="B24" s="10">
        <v>25020100</v>
      </c>
      <c r="C24" s="10" t="s">
        <v>34</v>
      </c>
      <c r="D24" s="11">
        <v>0</v>
      </c>
      <c r="E24" s="11">
        <v>92938</v>
      </c>
      <c r="F24" s="11">
        <v>7744.833333333333</v>
      </c>
      <c r="G24" s="11">
        <v>93688</v>
      </c>
      <c r="H24" s="11">
        <f>G24-F24</f>
        <v>85943.166666666672</v>
      </c>
      <c r="I24" s="11">
        <f>IF(F24=0,0,G24/F24*100)</f>
        <v>1209.6838752716865</v>
      </c>
      <c r="J24" s="11">
        <v>0</v>
      </c>
      <c r="K24" s="11">
        <v>92938</v>
      </c>
      <c r="L24" s="11">
        <v>7744.833333333333</v>
      </c>
      <c r="M24" s="11">
        <v>93688</v>
      </c>
      <c r="N24" s="11">
        <f>M24-L24</f>
        <v>85943.166666666672</v>
      </c>
      <c r="O24" s="11">
        <f>IF(L24=0,0,M24/L24*100)</f>
        <v>1209.6838752716865</v>
      </c>
      <c r="P24" s="11">
        <v>0</v>
      </c>
      <c r="Q24" s="11">
        <v>0</v>
      </c>
      <c r="R24" s="11">
        <v>0</v>
      </c>
      <c r="S24" s="11">
        <v>0</v>
      </c>
      <c r="T24" s="11">
        <f>S24-R24</f>
        <v>0</v>
      </c>
      <c r="U24" s="11">
        <f>IF(R24=0,0,S24/R24*100)</f>
        <v>0</v>
      </c>
      <c r="V24" s="11">
        <v>0</v>
      </c>
      <c r="W24" s="11">
        <v>0</v>
      </c>
      <c r="X24" s="11">
        <v>0</v>
      </c>
      <c r="Y24" s="11">
        <v>0</v>
      </c>
      <c r="Z24" s="11">
        <f>Y24-X24</f>
        <v>0</v>
      </c>
      <c r="AA24" s="11">
        <f>IF(X24=0,0,Y24/X24*100)</f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f>AE24-AD24</f>
        <v>0</v>
      </c>
      <c r="AG24" s="11">
        <f>IF(AD24=0,0,AE24/AD24*100)</f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</row>
    <row r="25" spans="1:45" x14ac:dyDescent="0.2">
      <c r="A25" s="10"/>
      <c r="B25" s="10">
        <v>30000000</v>
      </c>
      <c r="C25" s="10" t="s">
        <v>35</v>
      </c>
      <c r="D25" s="11">
        <v>549850</v>
      </c>
      <c r="E25" s="11">
        <v>549850</v>
      </c>
      <c r="F25" s="11">
        <v>10000</v>
      </c>
      <c r="G25" s="11">
        <v>11982.53</v>
      </c>
      <c r="H25" s="11">
        <f>G25-F25</f>
        <v>1982.5300000000007</v>
      </c>
      <c r="I25" s="11">
        <f>IF(F25=0,0,G25/F25*100)</f>
        <v>119.8253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549850</v>
      </c>
      <c r="Q25" s="11">
        <v>549850</v>
      </c>
      <c r="R25" s="11">
        <v>10000</v>
      </c>
      <c r="S25" s="11">
        <v>11982.53</v>
      </c>
      <c r="T25" s="11">
        <f>S25-R25</f>
        <v>1982.5300000000007</v>
      </c>
      <c r="U25" s="11">
        <f>IF(R25=0,0,S25/R25*100)</f>
        <v>119.8253</v>
      </c>
      <c r="V25" s="11">
        <v>549850</v>
      </c>
      <c r="W25" s="11">
        <v>549850</v>
      </c>
      <c r="X25" s="11">
        <v>10000</v>
      </c>
      <c r="Y25" s="11">
        <v>11982.53</v>
      </c>
      <c r="Z25" s="11">
        <f>Y25-X25</f>
        <v>1982.5300000000007</v>
      </c>
      <c r="AA25" s="11">
        <f>IF(X25=0,0,Y25/X25*100)</f>
        <v>119.8253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</row>
    <row r="26" spans="1:45" x14ac:dyDescent="0.2">
      <c r="A26" s="10"/>
      <c r="B26" s="10">
        <v>33000000</v>
      </c>
      <c r="C26" s="10" t="s">
        <v>36</v>
      </c>
      <c r="D26" s="11">
        <v>549850</v>
      </c>
      <c r="E26" s="11">
        <v>549850</v>
      </c>
      <c r="F26" s="11">
        <v>10000</v>
      </c>
      <c r="G26" s="11">
        <v>11982.53</v>
      </c>
      <c r="H26" s="11">
        <f>G26-F26</f>
        <v>1982.5300000000007</v>
      </c>
      <c r="I26" s="11">
        <f>IF(F26=0,0,G26/F26*100)</f>
        <v>119.8253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549850</v>
      </c>
      <c r="Q26" s="11">
        <v>549850</v>
      </c>
      <c r="R26" s="11">
        <v>10000</v>
      </c>
      <c r="S26" s="11">
        <v>11982.53</v>
      </c>
      <c r="T26" s="11">
        <f>S26-R26</f>
        <v>1982.5300000000007</v>
      </c>
      <c r="U26" s="11">
        <f>IF(R26=0,0,S26/R26*100)</f>
        <v>119.8253</v>
      </c>
      <c r="V26" s="11">
        <v>549850</v>
      </c>
      <c r="W26" s="11">
        <v>549850</v>
      </c>
      <c r="X26" s="11">
        <v>10000</v>
      </c>
      <c r="Y26" s="11">
        <v>11982.53</v>
      </c>
      <c r="Z26" s="11">
        <f>Y26-X26</f>
        <v>1982.5300000000007</v>
      </c>
      <c r="AA26" s="11">
        <f>IF(X26=0,0,Y26/X26*100)</f>
        <v>119.8253</v>
      </c>
      <c r="AB26" s="11">
        <v>0</v>
      </c>
      <c r="AC26" s="11">
        <v>0</v>
      </c>
      <c r="AD26" s="11">
        <v>0</v>
      </c>
      <c r="AE26" s="11">
        <v>0</v>
      </c>
      <c r="AF26" s="11">
        <f>AE26-AD26</f>
        <v>0</v>
      </c>
      <c r="AG26" s="11">
        <f>IF(AD26=0,0,AE26/AD26*100)</f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</row>
    <row r="27" spans="1:45" x14ac:dyDescent="0.2">
      <c r="A27" s="10"/>
      <c r="B27" s="10">
        <v>33010000</v>
      </c>
      <c r="C27" s="10" t="s">
        <v>37</v>
      </c>
      <c r="D27" s="11">
        <v>549850</v>
      </c>
      <c r="E27" s="11">
        <v>549850</v>
      </c>
      <c r="F27" s="11">
        <v>10000</v>
      </c>
      <c r="G27" s="11">
        <v>11982.53</v>
      </c>
      <c r="H27" s="11">
        <f>G27-F27</f>
        <v>1982.5300000000007</v>
      </c>
      <c r="I27" s="11">
        <f>IF(F27=0,0,G27/F27*100)</f>
        <v>119.8253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549850</v>
      </c>
      <c r="Q27" s="11">
        <v>549850</v>
      </c>
      <c r="R27" s="11">
        <v>10000</v>
      </c>
      <c r="S27" s="11">
        <v>11982.53</v>
      </c>
      <c r="T27" s="11">
        <f>S27-R27</f>
        <v>1982.5300000000007</v>
      </c>
      <c r="U27" s="11">
        <f>IF(R27=0,0,S27/R27*100)</f>
        <v>119.8253</v>
      </c>
      <c r="V27" s="11">
        <v>549850</v>
      </c>
      <c r="W27" s="11">
        <v>549850</v>
      </c>
      <c r="X27" s="11">
        <v>10000</v>
      </c>
      <c r="Y27" s="11">
        <v>11982.53</v>
      </c>
      <c r="Z27" s="11">
        <f>Y27-X27</f>
        <v>1982.5300000000007</v>
      </c>
      <c r="AA27" s="11">
        <f>IF(X27=0,0,Y27/X27*100)</f>
        <v>119.8253</v>
      </c>
      <c r="AB27" s="11">
        <v>0</v>
      </c>
      <c r="AC27" s="11">
        <v>0</v>
      </c>
      <c r="AD27" s="11">
        <v>0</v>
      </c>
      <c r="AE27" s="11">
        <v>0</v>
      </c>
      <c r="AF27" s="11">
        <f>AE27-AD27</f>
        <v>0</v>
      </c>
      <c r="AG27" s="11">
        <f>IF(AD27=0,0,AE27/AD27*100)</f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</row>
    <row r="28" spans="1:45" x14ac:dyDescent="0.2">
      <c r="A28" s="10"/>
      <c r="B28" s="10">
        <v>33010100</v>
      </c>
      <c r="C28" s="10" t="s">
        <v>38</v>
      </c>
      <c r="D28" s="11">
        <v>549850</v>
      </c>
      <c r="E28" s="11">
        <v>549850</v>
      </c>
      <c r="F28" s="11">
        <v>10000</v>
      </c>
      <c r="G28" s="11">
        <v>11982.53</v>
      </c>
      <c r="H28" s="11">
        <f>G28-F28</f>
        <v>1982.5300000000007</v>
      </c>
      <c r="I28" s="11">
        <f>IF(F28=0,0,G28/F28*100)</f>
        <v>119.8253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549850</v>
      </c>
      <c r="Q28" s="11">
        <v>549850</v>
      </c>
      <c r="R28" s="11">
        <v>10000</v>
      </c>
      <c r="S28" s="11">
        <v>11982.53</v>
      </c>
      <c r="T28" s="11">
        <f>S28-R28</f>
        <v>1982.5300000000007</v>
      </c>
      <c r="U28" s="11">
        <f>IF(R28=0,0,S28/R28*100)</f>
        <v>119.8253</v>
      </c>
      <c r="V28" s="11">
        <v>549850</v>
      </c>
      <c r="W28" s="11">
        <v>549850</v>
      </c>
      <c r="X28" s="11">
        <v>10000</v>
      </c>
      <c r="Y28" s="11">
        <v>11982.53</v>
      </c>
      <c r="Z28" s="11">
        <f>Y28-X28</f>
        <v>1982.5300000000007</v>
      </c>
      <c r="AA28" s="11">
        <f>IF(X28=0,0,Y28/X28*100)</f>
        <v>119.8253</v>
      </c>
      <c r="AB28" s="11">
        <v>0</v>
      </c>
      <c r="AC28" s="11">
        <v>0</v>
      </c>
      <c r="AD28" s="11">
        <v>0</v>
      </c>
      <c r="AE28" s="11">
        <v>0</v>
      </c>
      <c r="AF28" s="11">
        <f>AE28-AD28</f>
        <v>0</v>
      </c>
      <c r="AG28" s="11">
        <f>IF(AD28=0,0,AE28/AD28*100)</f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</row>
    <row r="29" spans="1:45" x14ac:dyDescent="0.2">
      <c r="A29" s="12" t="s">
        <v>39</v>
      </c>
      <c r="B29" s="13"/>
      <c r="C29" s="13"/>
      <c r="D29" s="14">
        <v>4228898</v>
      </c>
      <c r="E29" s="14">
        <v>4046111</v>
      </c>
      <c r="F29" s="14">
        <v>310438.83333333331</v>
      </c>
      <c r="G29" s="14">
        <v>262322.71999999997</v>
      </c>
      <c r="H29" s="14">
        <f>G29-F29</f>
        <v>-48116.113333333342</v>
      </c>
      <c r="I29" s="14">
        <f>IF(F29=0,0,G29/F29*100)</f>
        <v>84.500613915892174</v>
      </c>
      <c r="J29" s="14">
        <v>2948058</v>
      </c>
      <c r="K29" s="14">
        <v>2765271</v>
      </c>
      <c r="L29" s="14">
        <v>230439.25000000003</v>
      </c>
      <c r="M29" s="14">
        <v>244890.83999999997</v>
      </c>
      <c r="N29" s="14">
        <f>M29-L29</f>
        <v>14451.589999999938</v>
      </c>
      <c r="O29" s="14">
        <f>IF(L29=0,0,M29/L29*100)</f>
        <v>106.27132313614105</v>
      </c>
      <c r="P29" s="14">
        <v>1274035</v>
      </c>
      <c r="Q29" s="14">
        <v>1274035</v>
      </c>
      <c r="R29" s="14">
        <v>79646.249999999985</v>
      </c>
      <c r="S29" s="14">
        <v>17189.419999999998</v>
      </c>
      <c r="T29" s="14">
        <f>S29-R29</f>
        <v>-62456.829999999987</v>
      </c>
      <c r="U29" s="14">
        <f>IF(R29=0,0,S29/R29*100)</f>
        <v>21.582208829668691</v>
      </c>
      <c r="V29" s="14">
        <v>1274035</v>
      </c>
      <c r="W29" s="14">
        <v>1274035</v>
      </c>
      <c r="X29" s="14">
        <v>79646.249999999985</v>
      </c>
      <c r="Y29" s="14">
        <v>17189.419999999998</v>
      </c>
      <c r="Z29" s="14">
        <f>Y29-X29</f>
        <v>-62456.829999999987</v>
      </c>
      <c r="AA29" s="14">
        <f>IF(X29=0,0,Y29/X29*100)</f>
        <v>21.582208829668691</v>
      </c>
      <c r="AB29" s="14">
        <v>6805</v>
      </c>
      <c r="AC29" s="14">
        <v>6805</v>
      </c>
      <c r="AD29" s="14">
        <v>353.33333333333331</v>
      </c>
      <c r="AE29" s="14">
        <v>242.45999999999998</v>
      </c>
      <c r="AF29" s="14">
        <f>AE29-AD29</f>
        <v>-110.87333333333333</v>
      </c>
      <c r="AG29" s="14">
        <f>IF(AD29=0,0,AE29/AD29*100)</f>
        <v>68.620754716981125</v>
      </c>
      <c r="AH29" s="14">
        <v>4240</v>
      </c>
      <c r="AI29" s="14">
        <v>4240</v>
      </c>
      <c r="AJ29" s="14">
        <v>353.33333333333331</v>
      </c>
      <c r="AK29" s="14">
        <v>242.45999999999998</v>
      </c>
      <c r="AL29" s="14">
        <f>AK29-AJ29</f>
        <v>-110.87333333333333</v>
      </c>
      <c r="AM29" s="14">
        <f>IF(AJ29=0,0,AK29/AJ29*100)</f>
        <v>68.620754716981125</v>
      </c>
      <c r="AN29" s="14">
        <v>2565</v>
      </c>
      <c r="AO29" s="14">
        <v>2565</v>
      </c>
      <c r="AP29" s="14">
        <v>0</v>
      </c>
      <c r="AQ29" s="14">
        <v>0</v>
      </c>
      <c r="AR29" s="14">
        <f>AQ29-AP29</f>
        <v>0</v>
      </c>
      <c r="AS29" s="14">
        <f>IF(AP29=0,0,AQ29/AP29*100)</f>
        <v>0</v>
      </c>
    </row>
    <row r="30" spans="1:45" x14ac:dyDescent="0.2">
      <c r="A30" s="12" t="s">
        <v>40</v>
      </c>
      <c r="B30" s="13"/>
      <c r="C30" s="13"/>
      <c r="D30" s="14">
        <v>4228898</v>
      </c>
      <c r="E30" s="14">
        <v>4046111</v>
      </c>
      <c r="F30" s="14">
        <v>310438.83333333331</v>
      </c>
      <c r="G30" s="14">
        <v>262322.71999999997</v>
      </c>
      <c r="H30" s="14">
        <f>G30-F30</f>
        <v>-48116.113333333342</v>
      </c>
      <c r="I30" s="14">
        <f>IF(F30=0,0,G30/F30*100)</f>
        <v>84.500613915892174</v>
      </c>
      <c r="J30" s="14">
        <v>2948058</v>
      </c>
      <c r="K30" s="14">
        <v>2765271</v>
      </c>
      <c r="L30" s="14">
        <v>230439.25000000003</v>
      </c>
      <c r="M30" s="14">
        <v>244890.83999999997</v>
      </c>
      <c r="N30" s="14">
        <f>M30-L30</f>
        <v>14451.589999999938</v>
      </c>
      <c r="O30" s="14">
        <f>IF(L30=0,0,M30/L30*100)</f>
        <v>106.27132313614105</v>
      </c>
      <c r="P30" s="14">
        <v>1274035</v>
      </c>
      <c r="Q30" s="14">
        <v>1274035</v>
      </c>
      <c r="R30" s="14">
        <v>79646.249999999985</v>
      </c>
      <c r="S30" s="14">
        <v>17189.419999999998</v>
      </c>
      <c r="T30" s="14">
        <f>S30-R30</f>
        <v>-62456.829999999987</v>
      </c>
      <c r="U30" s="14">
        <f>IF(R30=0,0,S30/R30*100)</f>
        <v>21.582208829668691</v>
      </c>
      <c r="V30" s="14">
        <v>1274035</v>
      </c>
      <c r="W30" s="14">
        <v>1274035</v>
      </c>
      <c r="X30" s="14">
        <v>79646.249999999985</v>
      </c>
      <c r="Y30" s="14">
        <v>17189.419999999998</v>
      </c>
      <c r="Z30" s="14">
        <f>Y30-X30</f>
        <v>-62456.829999999987</v>
      </c>
      <c r="AA30" s="14">
        <f>IF(X30=0,0,Y30/X30*100)</f>
        <v>21.582208829668691</v>
      </c>
      <c r="AB30" s="14">
        <v>6805</v>
      </c>
      <c r="AC30" s="14">
        <v>6805</v>
      </c>
      <c r="AD30" s="14">
        <v>353.33333333333331</v>
      </c>
      <c r="AE30" s="14">
        <v>242.45999999999998</v>
      </c>
      <c r="AF30" s="14">
        <f>AE30-AD30</f>
        <v>-110.87333333333333</v>
      </c>
      <c r="AG30" s="14">
        <f>IF(AD30=0,0,AE30/AD30*100)</f>
        <v>68.620754716981125</v>
      </c>
      <c r="AH30" s="14">
        <v>4240</v>
      </c>
      <c r="AI30" s="14">
        <v>4240</v>
      </c>
      <c r="AJ30" s="14">
        <v>353.33333333333331</v>
      </c>
      <c r="AK30" s="14">
        <v>242.45999999999998</v>
      </c>
      <c r="AL30" s="14">
        <f>AK30-AJ30</f>
        <v>-110.87333333333333</v>
      </c>
      <c r="AM30" s="14">
        <f>IF(AJ30=0,0,AK30/AJ30*100)</f>
        <v>68.620754716981125</v>
      </c>
      <c r="AN30" s="14">
        <v>2565</v>
      </c>
      <c r="AO30" s="14">
        <v>2565</v>
      </c>
      <c r="AP30" s="14">
        <v>0</v>
      </c>
      <c r="AQ30" s="14">
        <v>0</v>
      </c>
      <c r="AR30" s="14">
        <f>AQ30-AP30</f>
        <v>0</v>
      </c>
      <c r="AS30" s="14">
        <f>IF(AP30=0,0,AQ30/AP30*100)</f>
        <v>0</v>
      </c>
    </row>
  </sheetData>
  <mergeCells count="14">
    <mergeCell ref="A30:C30"/>
    <mergeCell ref="P7:U7"/>
    <mergeCell ref="V7:AA7"/>
    <mergeCell ref="AB7:AG7"/>
    <mergeCell ref="AH7:AM7"/>
    <mergeCell ref="AN7:AS7"/>
    <mergeCell ref="A29:C29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2020-02-04T06:35:20Z</dcterms:created>
  <dcterms:modified xsi:type="dcterms:W3CDTF">2020-02-04T06:35:37Z</dcterms:modified>
</cp:coreProperties>
</file>