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40" i="1" l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<sst xmlns="http://schemas.openxmlformats.org/spreadsheetml/2006/main" count="199" uniqueCount="67">
  <si>
    <t>Станом на 01.04.2019</t>
  </si>
  <si>
    <t>Аналіз виконання плану по доходах</t>
  </si>
  <si>
    <t>На 29.03.2019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</si>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</sst>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0"/>
  <sheetViews>
    <sheetView tabSelected="1" topLeftCell="A16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8" width="10.44140625" bestFit="1" customWidth="1"/>
    <col min="10" max="12" width="13.88671875" customWidth="1"/>
    <col min="13" max="13" width="10.44140625" bestFit="1" customWidth="1"/>
    <col min="14" max="14" width="10" bestFit="1" customWidth="1"/>
    <col min="16" max="18" width="13.88671875" customWidth="1"/>
    <col min="20" max="20" width="10" bestFit="1" customWidth="1"/>
    <col min="22" max="24" width="13.88671875" customWidth="1"/>
    <col min="26" max="26" width="10" bestFit="1" customWidth="1"/>
    <col min="28" max="30" width="13.88671875" customWidth="1"/>
    <col min="31" max="32" width="10.44140625" bestFit="1" customWidth="1"/>
    <col min="34" max="36" width="13.88671875" customWidth="1"/>
    <col min="37" max="38" width="9.44140625" bestFit="1" customWidth="1"/>
    <col min="40" max="42" width="13.88671875" customWidth="1"/>
    <col min="46" max="48" width="13.88671875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3" max="74" width="10.44140625" bestFit="1" customWidth="1"/>
    <col min="76" max="78" width="13.88671875" customWidth="1"/>
    <col min="82" max="84" width="13.88671875" customWidth="1"/>
    <col min="88" max="90" width="13.88671875" customWidth="1"/>
    <col min="94" max="96" width="13.88671875" customWidth="1"/>
    <col min="100" max="102" width="13.88671875" customWidth="1"/>
    <col min="106" max="108" width="13.88671875" customWidth="1"/>
    <col min="112" max="114" width="13.88671875" customWidth="1"/>
    <col min="118" max="120" width="13.88671875" customWidth="1"/>
    <col min="124" max="126" width="13.88671875" customWidth="1"/>
    <col min="130" max="132" width="13.88671875" customWidth="1"/>
    <col min="136" max="138" width="13.88671875" customWidth="1"/>
  </cols>
  <sheetData>
    <row r="1" spans="1:141" x14ac:dyDescent="0.3">
      <c r="A1" t="s">
        <v>0</v>
      </c>
    </row>
    <row r="2" spans="1:1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3">
      <c r="G6" t="s">
        <v>3</v>
      </c>
    </row>
    <row r="7" spans="1:141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3">
      <c r="A9" s="10"/>
      <c r="B9" s="10">
        <v>10000000</v>
      </c>
      <c r="C9" s="10" t="s">
        <v>35</v>
      </c>
      <c r="D9" s="11">
        <v>109212</v>
      </c>
      <c r="E9" s="11">
        <v>109212</v>
      </c>
      <c r="F9" s="11">
        <v>25390</v>
      </c>
      <c r="G9" s="11">
        <v>51837.299999999988</v>
      </c>
      <c r="H9" s="11">
        <f>G9-F9</f>
        <v>26447.299999999988</v>
      </c>
      <c r="I9" s="11">
        <f>IF(F9=0,0,G9/F9*100)</f>
        <v>204.1642378889326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34380</v>
      </c>
      <c r="Q9" s="11">
        <v>34380</v>
      </c>
      <c r="R9" s="11">
        <v>7605</v>
      </c>
      <c r="S9" s="11">
        <v>18835.239999999998</v>
      </c>
      <c r="T9" s="11">
        <f>S9-R9</f>
        <v>11230.239999999998</v>
      </c>
      <c r="U9" s="11">
        <f>IF(R9=0,0,S9/R9*100)</f>
        <v>247.66916502301112</v>
      </c>
      <c r="V9" s="11">
        <v>34380</v>
      </c>
      <c r="W9" s="11">
        <v>34380</v>
      </c>
      <c r="X9" s="11">
        <v>7605</v>
      </c>
      <c r="Y9" s="11">
        <v>18835.239999999998</v>
      </c>
      <c r="Z9" s="11">
        <f>Y9-X9</f>
        <v>11230.239999999998</v>
      </c>
      <c r="AA9" s="11">
        <f>IF(X9=0,0,Y9/X9*100)</f>
        <v>247.66916502301112</v>
      </c>
      <c r="AB9" s="11">
        <v>74832</v>
      </c>
      <c r="AC9" s="11">
        <v>74832</v>
      </c>
      <c r="AD9" s="11">
        <v>17785</v>
      </c>
      <c r="AE9" s="11">
        <v>33002.060000000005</v>
      </c>
      <c r="AF9" s="11">
        <f>AE9-AD9</f>
        <v>15217.060000000005</v>
      </c>
      <c r="AG9" s="11">
        <f>IF(AD9=0,0,AE9/AD9*100)</f>
        <v>185.56120326117517</v>
      </c>
      <c r="AH9" s="11">
        <v>1170</v>
      </c>
      <c r="AI9" s="11">
        <v>1170</v>
      </c>
      <c r="AJ9" s="11">
        <v>0</v>
      </c>
      <c r="AK9" s="11">
        <v>486.42</v>
      </c>
      <c r="AL9" s="11">
        <f>AK9-AJ9</f>
        <v>486.42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120.65</v>
      </c>
      <c r="AR9" s="11">
        <f>AQ9-AP9</f>
        <v>120.65</v>
      </c>
      <c r="AS9" s="11">
        <f>IF(AP9=0,0,AQ9/AP9*100)</f>
        <v>0</v>
      </c>
      <c r="AT9" s="11">
        <v>9000</v>
      </c>
      <c r="AU9" s="11">
        <v>9000</v>
      </c>
      <c r="AV9" s="11">
        <v>2250</v>
      </c>
      <c r="AW9" s="11">
        <v>6296.51</v>
      </c>
      <c r="AX9" s="11">
        <f>AW9-AV9</f>
        <v>4046.51</v>
      </c>
      <c r="AY9" s="11">
        <f>IF(AV9=0,0,AW9/AV9*100)</f>
        <v>279.84488888888893</v>
      </c>
      <c r="AZ9" s="11">
        <v>0</v>
      </c>
      <c r="BA9" s="11">
        <v>0</v>
      </c>
      <c r="BB9" s="11">
        <v>0</v>
      </c>
      <c r="BC9" s="11">
        <v>269.65999999999997</v>
      </c>
      <c r="BD9" s="11">
        <f>BC9-BB9</f>
        <v>269.65999999999997</v>
      </c>
      <c r="BE9" s="11">
        <f>IF(BB9=0,0,BC9/BB9*100)</f>
        <v>0</v>
      </c>
      <c r="BF9" s="11">
        <v>370</v>
      </c>
      <c r="BG9" s="11">
        <v>370</v>
      </c>
      <c r="BH9" s="11">
        <v>370</v>
      </c>
      <c r="BI9" s="11">
        <v>106.47999999999999</v>
      </c>
      <c r="BJ9" s="11">
        <f>BI9-BH9</f>
        <v>-263.52</v>
      </c>
      <c r="BK9" s="11">
        <f>IF(BH9=0,0,BI9/BH9*100)</f>
        <v>28.778378378378378</v>
      </c>
      <c r="BL9" s="11">
        <v>0</v>
      </c>
      <c r="BM9" s="11">
        <v>0</v>
      </c>
      <c r="BN9" s="11">
        <v>0</v>
      </c>
      <c r="BO9" s="11">
        <v>176.25</v>
      </c>
      <c r="BP9" s="11">
        <f>BO9-BN9</f>
        <v>176.25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1010.17</v>
      </c>
      <c r="BV9" s="11">
        <f>BU9-BT9</f>
        <v>1010.17</v>
      </c>
      <c r="BW9" s="11">
        <f>IF(BT9=0,0,BU9/BT9*100)</f>
        <v>0</v>
      </c>
      <c r="BX9" s="11">
        <v>300</v>
      </c>
      <c r="BY9" s="11">
        <v>300</v>
      </c>
      <c r="BZ9" s="11">
        <v>0</v>
      </c>
      <c r="CA9" s="11">
        <v>616.75</v>
      </c>
      <c r="CB9" s="11">
        <f>CA9-BZ9</f>
        <v>616.75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65.25</v>
      </c>
      <c r="CH9" s="11">
        <f>CG9-CF9</f>
        <v>65.25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437.5</v>
      </c>
      <c r="CN9" s="11">
        <f>CM9-CL9</f>
        <v>437.5</v>
      </c>
      <c r="CO9" s="11">
        <f>IF(CL9=0,0,CM9/CL9*100)</f>
        <v>0</v>
      </c>
      <c r="CP9" s="11">
        <v>54000</v>
      </c>
      <c r="CQ9" s="11">
        <v>54000</v>
      </c>
      <c r="CR9" s="11">
        <v>13500</v>
      </c>
      <c r="CS9" s="11">
        <v>19443.64</v>
      </c>
      <c r="CT9" s="11">
        <f>CS9-CR9</f>
        <v>5943.6399999999994</v>
      </c>
      <c r="CU9" s="11">
        <f>IF(CR9=0,0,CS9/CR9*100)</f>
        <v>144.02696296296295</v>
      </c>
      <c r="CV9" s="11">
        <v>2532</v>
      </c>
      <c r="CW9" s="11">
        <v>2532</v>
      </c>
      <c r="CX9" s="11">
        <v>0</v>
      </c>
      <c r="CY9" s="11">
        <v>867.85</v>
      </c>
      <c r="CZ9" s="11">
        <f>CY9-CX9</f>
        <v>867.85</v>
      </c>
      <c r="DA9" s="11">
        <f>IF(CX9=0,0,CY9/CX9*100)</f>
        <v>0</v>
      </c>
      <c r="DB9" s="11">
        <v>3860</v>
      </c>
      <c r="DC9" s="11">
        <v>3860</v>
      </c>
      <c r="DD9" s="11">
        <v>665</v>
      </c>
      <c r="DE9" s="11">
        <v>786.24</v>
      </c>
      <c r="DF9" s="11">
        <f>DE9-DD9</f>
        <v>121.24000000000001</v>
      </c>
      <c r="DG9" s="11">
        <f>IF(DD9=0,0,DE9/DD9*100)</f>
        <v>118.23157894736842</v>
      </c>
      <c r="DH9" s="11">
        <v>0</v>
      </c>
      <c r="DI9" s="11">
        <v>0</v>
      </c>
      <c r="DJ9" s="11">
        <v>0</v>
      </c>
      <c r="DK9" s="11">
        <v>14.81</v>
      </c>
      <c r="DL9" s="11">
        <f>DK9-DJ9</f>
        <v>14.81</v>
      </c>
      <c r="DM9" s="11">
        <f>IF(DJ9=0,0,DK9/DJ9*100)</f>
        <v>0</v>
      </c>
      <c r="DN9" s="11">
        <v>0</v>
      </c>
      <c r="DO9" s="11">
        <v>0</v>
      </c>
      <c r="DP9" s="11">
        <v>0</v>
      </c>
      <c r="DQ9" s="11">
        <v>11.9</v>
      </c>
      <c r="DR9" s="11">
        <f>DQ9-DP9</f>
        <v>11.9</v>
      </c>
      <c r="DS9" s="11">
        <f>IF(DP9=0,0,DQ9/DP9*100)</f>
        <v>0</v>
      </c>
      <c r="DT9" s="11">
        <v>1600</v>
      </c>
      <c r="DU9" s="11">
        <v>1600</v>
      </c>
      <c r="DV9" s="11">
        <v>400</v>
      </c>
      <c r="DW9" s="11">
        <v>630.80999999999995</v>
      </c>
      <c r="DX9" s="11">
        <f>DW9-DV9</f>
        <v>230.80999999999995</v>
      </c>
      <c r="DY9" s="11">
        <f>IF(DV9=0,0,DW9/DV9*100)</f>
        <v>157.70249999999999</v>
      </c>
      <c r="DZ9" s="11">
        <v>0</v>
      </c>
      <c r="EA9" s="11">
        <v>0</v>
      </c>
      <c r="EB9" s="11">
        <v>0</v>
      </c>
      <c r="EC9" s="11">
        <v>221.45</v>
      </c>
      <c r="ED9" s="11">
        <f>EC9-EB9</f>
        <v>221.45</v>
      </c>
      <c r="EE9" s="11">
        <f>IF(EB9=0,0,EC9/EB9*100)</f>
        <v>0</v>
      </c>
      <c r="EF9" s="11">
        <v>2000</v>
      </c>
      <c r="EG9" s="11">
        <v>2000</v>
      </c>
      <c r="EH9" s="11">
        <v>600</v>
      </c>
      <c r="EI9" s="11">
        <v>1439.72</v>
      </c>
      <c r="EJ9" s="11">
        <f>EI9-EH9</f>
        <v>839.72</v>
      </c>
      <c r="EK9" s="11">
        <f>IF(EH9=0,0,EI9/EH9*100)</f>
        <v>239.95333333333332</v>
      </c>
    </row>
    <row r="10" spans="1:141" x14ac:dyDescent="0.3">
      <c r="A10" s="10"/>
      <c r="B10" s="10">
        <v>19000000</v>
      </c>
      <c r="C10" s="10" t="s">
        <v>36</v>
      </c>
      <c r="D10" s="11">
        <v>109212</v>
      </c>
      <c r="E10" s="11">
        <v>109212</v>
      </c>
      <c r="F10" s="11">
        <v>25390</v>
      </c>
      <c r="G10" s="11">
        <v>51837.299999999988</v>
      </c>
      <c r="H10" s="11">
        <f>G10-F10</f>
        <v>26447.299999999988</v>
      </c>
      <c r="I10" s="11">
        <f>IF(F10=0,0,G10/F10*100)</f>
        <v>204.1642378889326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34380</v>
      </c>
      <c r="Q10" s="11">
        <v>34380</v>
      </c>
      <c r="R10" s="11">
        <v>7605</v>
      </c>
      <c r="S10" s="11">
        <v>18835.239999999998</v>
      </c>
      <c r="T10" s="11">
        <f>S10-R10</f>
        <v>11230.239999999998</v>
      </c>
      <c r="U10" s="11">
        <f>IF(R10=0,0,S10/R10*100)</f>
        <v>247.66916502301112</v>
      </c>
      <c r="V10" s="11">
        <v>34380</v>
      </c>
      <c r="W10" s="11">
        <v>34380</v>
      </c>
      <c r="X10" s="11">
        <v>7605</v>
      </c>
      <c r="Y10" s="11">
        <v>18835.239999999998</v>
      </c>
      <c r="Z10" s="11">
        <f>Y10-X10</f>
        <v>11230.239999999998</v>
      </c>
      <c r="AA10" s="11">
        <f>IF(X10=0,0,Y10/X10*100)</f>
        <v>247.66916502301112</v>
      </c>
      <c r="AB10" s="11">
        <v>74832</v>
      </c>
      <c r="AC10" s="11">
        <v>74832</v>
      </c>
      <c r="AD10" s="11">
        <v>17785</v>
      </c>
      <c r="AE10" s="11">
        <v>33002.060000000005</v>
      </c>
      <c r="AF10" s="11">
        <f>AE10-AD10</f>
        <v>15217.060000000005</v>
      </c>
      <c r="AG10" s="11">
        <f>IF(AD10=0,0,AE10/AD10*100)</f>
        <v>185.56120326117517</v>
      </c>
      <c r="AH10" s="11">
        <v>1170</v>
      </c>
      <c r="AI10" s="11">
        <v>1170</v>
      </c>
      <c r="AJ10" s="11">
        <v>0</v>
      </c>
      <c r="AK10" s="11">
        <v>486.42</v>
      </c>
      <c r="AL10" s="11">
        <f>AK10-AJ10</f>
        <v>486.42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120.65</v>
      </c>
      <c r="AR10" s="11">
        <f>AQ10-AP10</f>
        <v>120.65</v>
      </c>
      <c r="AS10" s="11">
        <f>IF(AP10=0,0,AQ10/AP10*100)</f>
        <v>0</v>
      </c>
      <c r="AT10" s="11">
        <v>9000</v>
      </c>
      <c r="AU10" s="11">
        <v>9000</v>
      </c>
      <c r="AV10" s="11">
        <v>2250</v>
      </c>
      <c r="AW10" s="11">
        <v>6296.51</v>
      </c>
      <c r="AX10" s="11">
        <f>AW10-AV10</f>
        <v>4046.51</v>
      </c>
      <c r="AY10" s="11">
        <f>IF(AV10=0,0,AW10/AV10*100)</f>
        <v>279.84488888888893</v>
      </c>
      <c r="AZ10" s="11">
        <v>0</v>
      </c>
      <c r="BA10" s="11">
        <v>0</v>
      </c>
      <c r="BB10" s="11">
        <v>0</v>
      </c>
      <c r="BC10" s="11">
        <v>269.65999999999997</v>
      </c>
      <c r="BD10" s="11">
        <f>BC10-BB10</f>
        <v>269.65999999999997</v>
      </c>
      <c r="BE10" s="11">
        <f>IF(BB10=0,0,BC10/BB10*100)</f>
        <v>0</v>
      </c>
      <c r="BF10" s="11">
        <v>370</v>
      </c>
      <c r="BG10" s="11">
        <v>370</v>
      </c>
      <c r="BH10" s="11">
        <v>370</v>
      </c>
      <c r="BI10" s="11">
        <v>106.47999999999999</v>
      </c>
      <c r="BJ10" s="11">
        <f>BI10-BH10</f>
        <v>-263.52</v>
      </c>
      <c r="BK10" s="11">
        <f>IF(BH10=0,0,BI10/BH10*100)</f>
        <v>28.778378378378378</v>
      </c>
      <c r="BL10" s="11">
        <v>0</v>
      </c>
      <c r="BM10" s="11">
        <v>0</v>
      </c>
      <c r="BN10" s="11">
        <v>0</v>
      </c>
      <c r="BO10" s="11">
        <v>176.25</v>
      </c>
      <c r="BP10" s="11">
        <f>BO10-BN10</f>
        <v>176.25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1010.17</v>
      </c>
      <c r="BV10" s="11">
        <f>BU10-BT10</f>
        <v>1010.17</v>
      </c>
      <c r="BW10" s="11">
        <f>IF(BT10=0,0,BU10/BT10*100)</f>
        <v>0</v>
      </c>
      <c r="BX10" s="11">
        <v>300</v>
      </c>
      <c r="BY10" s="11">
        <v>300</v>
      </c>
      <c r="BZ10" s="11">
        <v>0</v>
      </c>
      <c r="CA10" s="11">
        <v>616.75</v>
      </c>
      <c r="CB10" s="11">
        <f>CA10-BZ10</f>
        <v>616.75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65.25</v>
      </c>
      <c r="CH10" s="11">
        <f>CG10-CF10</f>
        <v>65.25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437.5</v>
      </c>
      <c r="CN10" s="11">
        <f>CM10-CL10</f>
        <v>437.5</v>
      </c>
      <c r="CO10" s="11">
        <f>IF(CL10=0,0,CM10/CL10*100)</f>
        <v>0</v>
      </c>
      <c r="CP10" s="11">
        <v>54000</v>
      </c>
      <c r="CQ10" s="11">
        <v>54000</v>
      </c>
      <c r="CR10" s="11">
        <v>13500</v>
      </c>
      <c r="CS10" s="11">
        <v>19443.64</v>
      </c>
      <c r="CT10" s="11">
        <f>CS10-CR10</f>
        <v>5943.6399999999994</v>
      </c>
      <c r="CU10" s="11">
        <f>IF(CR10=0,0,CS10/CR10*100)</f>
        <v>144.02696296296295</v>
      </c>
      <c r="CV10" s="11">
        <v>2532</v>
      </c>
      <c r="CW10" s="11">
        <v>2532</v>
      </c>
      <c r="CX10" s="11">
        <v>0</v>
      </c>
      <c r="CY10" s="11">
        <v>867.85</v>
      </c>
      <c r="CZ10" s="11">
        <f>CY10-CX10</f>
        <v>867.85</v>
      </c>
      <c r="DA10" s="11">
        <f>IF(CX10=0,0,CY10/CX10*100)</f>
        <v>0</v>
      </c>
      <c r="DB10" s="11">
        <v>3860</v>
      </c>
      <c r="DC10" s="11">
        <v>3860</v>
      </c>
      <c r="DD10" s="11">
        <v>665</v>
      </c>
      <c r="DE10" s="11">
        <v>786.24</v>
      </c>
      <c r="DF10" s="11">
        <f>DE10-DD10</f>
        <v>121.24000000000001</v>
      </c>
      <c r="DG10" s="11">
        <f>IF(DD10=0,0,DE10/DD10*100)</f>
        <v>118.23157894736842</v>
      </c>
      <c r="DH10" s="11">
        <v>0</v>
      </c>
      <c r="DI10" s="11">
        <v>0</v>
      </c>
      <c r="DJ10" s="11">
        <v>0</v>
      </c>
      <c r="DK10" s="11">
        <v>14.81</v>
      </c>
      <c r="DL10" s="11">
        <f>DK10-DJ10</f>
        <v>14.81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11.9</v>
      </c>
      <c r="DR10" s="11">
        <f>DQ10-DP10</f>
        <v>11.9</v>
      </c>
      <c r="DS10" s="11">
        <f>IF(DP10=0,0,DQ10/DP10*100)</f>
        <v>0</v>
      </c>
      <c r="DT10" s="11">
        <v>1600</v>
      </c>
      <c r="DU10" s="11">
        <v>1600</v>
      </c>
      <c r="DV10" s="11">
        <v>400</v>
      </c>
      <c r="DW10" s="11">
        <v>630.80999999999995</v>
      </c>
      <c r="DX10" s="11">
        <f>DW10-DV10</f>
        <v>230.80999999999995</v>
      </c>
      <c r="DY10" s="11">
        <f>IF(DV10=0,0,DW10/DV10*100)</f>
        <v>157.70249999999999</v>
      </c>
      <c r="DZ10" s="11">
        <v>0</v>
      </c>
      <c r="EA10" s="11">
        <v>0</v>
      </c>
      <c r="EB10" s="11">
        <v>0</v>
      </c>
      <c r="EC10" s="11">
        <v>221.45</v>
      </c>
      <c r="ED10" s="11">
        <f>EC10-EB10</f>
        <v>221.45</v>
      </c>
      <c r="EE10" s="11">
        <f>IF(EB10=0,0,EC10/EB10*100)</f>
        <v>0</v>
      </c>
      <c r="EF10" s="11">
        <v>2000</v>
      </c>
      <c r="EG10" s="11">
        <v>2000</v>
      </c>
      <c r="EH10" s="11">
        <v>600</v>
      </c>
      <c r="EI10" s="11">
        <v>1439.72</v>
      </c>
      <c r="EJ10" s="11">
        <f>EI10-EH10</f>
        <v>839.72</v>
      </c>
      <c r="EK10" s="11">
        <f>IF(EH10=0,0,EI10/EH10*100)</f>
        <v>239.95333333333332</v>
      </c>
    </row>
    <row r="11" spans="1:141" x14ac:dyDescent="0.3">
      <c r="A11" s="10"/>
      <c r="B11" s="10">
        <v>19010000</v>
      </c>
      <c r="C11" s="10" t="s">
        <v>37</v>
      </c>
      <c r="D11" s="11">
        <v>109212</v>
      </c>
      <c r="E11" s="11">
        <v>109212</v>
      </c>
      <c r="F11" s="11">
        <v>25390</v>
      </c>
      <c r="G11" s="11">
        <v>51837.299999999988</v>
      </c>
      <c r="H11" s="11">
        <f>G11-F11</f>
        <v>26447.299999999988</v>
      </c>
      <c r="I11" s="11">
        <f>IF(F11=0,0,G11/F11*100)</f>
        <v>204.1642378889326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34380</v>
      </c>
      <c r="Q11" s="11">
        <v>34380</v>
      </c>
      <c r="R11" s="11">
        <v>7605</v>
      </c>
      <c r="S11" s="11">
        <v>18835.239999999998</v>
      </c>
      <c r="T11" s="11">
        <f>S11-R11</f>
        <v>11230.239999999998</v>
      </c>
      <c r="U11" s="11">
        <f>IF(R11=0,0,S11/R11*100)</f>
        <v>247.66916502301112</v>
      </c>
      <c r="V11" s="11">
        <v>34380</v>
      </c>
      <c r="W11" s="11">
        <v>34380</v>
      </c>
      <c r="X11" s="11">
        <v>7605</v>
      </c>
      <c r="Y11" s="11">
        <v>18835.239999999998</v>
      </c>
      <c r="Z11" s="11">
        <f>Y11-X11</f>
        <v>11230.239999999998</v>
      </c>
      <c r="AA11" s="11">
        <f>IF(X11=0,0,Y11/X11*100)</f>
        <v>247.66916502301112</v>
      </c>
      <c r="AB11" s="11">
        <v>74832</v>
      </c>
      <c r="AC11" s="11">
        <v>74832</v>
      </c>
      <c r="AD11" s="11">
        <v>17785</v>
      </c>
      <c r="AE11" s="11">
        <v>33002.060000000005</v>
      </c>
      <c r="AF11" s="11">
        <f>AE11-AD11</f>
        <v>15217.060000000005</v>
      </c>
      <c r="AG11" s="11">
        <f>IF(AD11=0,0,AE11/AD11*100)</f>
        <v>185.56120326117517</v>
      </c>
      <c r="AH11" s="11">
        <v>1170</v>
      </c>
      <c r="AI11" s="11">
        <v>1170</v>
      </c>
      <c r="AJ11" s="11">
        <v>0</v>
      </c>
      <c r="AK11" s="11">
        <v>486.42</v>
      </c>
      <c r="AL11" s="11">
        <f>AK11-AJ11</f>
        <v>486.42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120.65</v>
      </c>
      <c r="AR11" s="11">
        <f>AQ11-AP11</f>
        <v>120.65</v>
      </c>
      <c r="AS11" s="11">
        <f>IF(AP11=0,0,AQ11/AP11*100)</f>
        <v>0</v>
      </c>
      <c r="AT11" s="11">
        <v>9000</v>
      </c>
      <c r="AU11" s="11">
        <v>9000</v>
      </c>
      <c r="AV11" s="11">
        <v>2250</v>
      </c>
      <c r="AW11" s="11">
        <v>6296.51</v>
      </c>
      <c r="AX11" s="11">
        <f>AW11-AV11</f>
        <v>4046.51</v>
      </c>
      <c r="AY11" s="11">
        <f>IF(AV11=0,0,AW11/AV11*100)</f>
        <v>279.84488888888893</v>
      </c>
      <c r="AZ11" s="11">
        <v>0</v>
      </c>
      <c r="BA11" s="11">
        <v>0</v>
      </c>
      <c r="BB11" s="11">
        <v>0</v>
      </c>
      <c r="BC11" s="11">
        <v>269.65999999999997</v>
      </c>
      <c r="BD11" s="11">
        <f>BC11-BB11</f>
        <v>269.65999999999997</v>
      </c>
      <c r="BE11" s="11">
        <f>IF(BB11=0,0,BC11/BB11*100)</f>
        <v>0</v>
      </c>
      <c r="BF11" s="11">
        <v>370</v>
      </c>
      <c r="BG11" s="11">
        <v>370</v>
      </c>
      <c r="BH11" s="11">
        <v>370</v>
      </c>
      <c r="BI11" s="11">
        <v>106.47999999999999</v>
      </c>
      <c r="BJ11" s="11">
        <f>BI11-BH11</f>
        <v>-263.52</v>
      </c>
      <c r="BK11" s="11">
        <f>IF(BH11=0,0,BI11/BH11*100)</f>
        <v>28.778378378378378</v>
      </c>
      <c r="BL11" s="11">
        <v>0</v>
      </c>
      <c r="BM11" s="11">
        <v>0</v>
      </c>
      <c r="BN11" s="11">
        <v>0</v>
      </c>
      <c r="BO11" s="11">
        <v>176.25</v>
      </c>
      <c r="BP11" s="11">
        <f>BO11-BN11</f>
        <v>176.25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1010.17</v>
      </c>
      <c r="BV11" s="11">
        <f>BU11-BT11</f>
        <v>1010.17</v>
      </c>
      <c r="BW11" s="11">
        <f>IF(BT11=0,0,BU11/BT11*100)</f>
        <v>0</v>
      </c>
      <c r="BX11" s="11">
        <v>300</v>
      </c>
      <c r="BY11" s="11">
        <v>300</v>
      </c>
      <c r="BZ11" s="11">
        <v>0</v>
      </c>
      <c r="CA11" s="11">
        <v>616.75</v>
      </c>
      <c r="CB11" s="11">
        <f>CA11-BZ11</f>
        <v>616.75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65.25</v>
      </c>
      <c r="CH11" s="11">
        <f>CG11-CF11</f>
        <v>65.25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437.5</v>
      </c>
      <c r="CN11" s="11">
        <f>CM11-CL11</f>
        <v>437.5</v>
      </c>
      <c r="CO11" s="11">
        <f>IF(CL11=0,0,CM11/CL11*100)</f>
        <v>0</v>
      </c>
      <c r="CP11" s="11">
        <v>54000</v>
      </c>
      <c r="CQ11" s="11">
        <v>54000</v>
      </c>
      <c r="CR11" s="11">
        <v>13500</v>
      </c>
      <c r="CS11" s="11">
        <v>19443.64</v>
      </c>
      <c r="CT11" s="11">
        <f>CS11-CR11</f>
        <v>5943.6399999999994</v>
      </c>
      <c r="CU11" s="11">
        <f>IF(CR11=0,0,CS11/CR11*100)</f>
        <v>144.02696296296295</v>
      </c>
      <c r="CV11" s="11">
        <v>2532</v>
      </c>
      <c r="CW11" s="11">
        <v>2532</v>
      </c>
      <c r="CX11" s="11">
        <v>0</v>
      </c>
      <c r="CY11" s="11">
        <v>867.85</v>
      </c>
      <c r="CZ11" s="11">
        <f>CY11-CX11</f>
        <v>867.85</v>
      </c>
      <c r="DA11" s="11">
        <f>IF(CX11=0,0,CY11/CX11*100)</f>
        <v>0</v>
      </c>
      <c r="DB11" s="11">
        <v>3860</v>
      </c>
      <c r="DC11" s="11">
        <v>3860</v>
      </c>
      <c r="DD11" s="11">
        <v>665</v>
      </c>
      <c r="DE11" s="11">
        <v>786.24</v>
      </c>
      <c r="DF11" s="11">
        <f>DE11-DD11</f>
        <v>121.24000000000001</v>
      </c>
      <c r="DG11" s="11">
        <f>IF(DD11=0,0,DE11/DD11*100)</f>
        <v>118.23157894736842</v>
      </c>
      <c r="DH11" s="11">
        <v>0</v>
      </c>
      <c r="DI11" s="11">
        <v>0</v>
      </c>
      <c r="DJ11" s="11">
        <v>0</v>
      </c>
      <c r="DK11" s="11">
        <v>14.81</v>
      </c>
      <c r="DL11" s="11">
        <f>DK11-DJ11</f>
        <v>14.81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11.9</v>
      </c>
      <c r="DR11" s="11">
        <f>DQ11-DP11</f>
        <v>11.9</v>
      </c>
      <c r="DS11" s="11">
        <f>IF(DP11=0,0,DQ11/DP11*100)</f>
        <v>0</v>
      </c>
      <c r="DT11" s="11">
        <v>1600</v>
      </c>
      <c r="DU11" s="11">
        <v>1600</v>
      </c>
      <c r="DV11" s="11">
        <v>400</v>
      </c>
      <c r="DW11" s="11">
        <v>630.80999999999995</v>
      </c>
      <c r="DX11" s="11">
        <f>DW11-DV11</f>
        <v>230.80999999999995</v>
      </c>
      <c r="DY11" s="11">
        <f>IF(DV11=0,0,DW11/DV11*100)</f>
        <v>157.70249999999999</v>
      </c>
      <c r="DZ11" s="11">
        <v>0</v>
      </c>
      <c r="EA11" s="11">
        <v>0</v>
      </c>
      <c r="EB11" s="11">
        <v>0</v>
      </c>
      <c r="EC11" s="11">
        <v>221.45</v>
      </c>
      <c r="ED11" s="11">
        <f>EC11-EB11</f>
        <v>221.45</v>
      </c>
      <c r="EE11" s="11">
        <f>IF(EB11=0,0,EC11/EB11*100)</f>
        <v>0</v>
      </c>
      <c r="EF11" s="11">
        <v>2000</v>
      </c>
      <c r="EG11" s="11">
        <v>2000</v>
      </c>
      <c r="EH11" s="11">
        <v>600</v>
      </c>
      <c r="EI11" s="11">
        <v>1439.72</v>
      </c>
      <c r="EJ11" s="11">
        <f>EI11-EH11</f>
        <v>839.72</v>
      </c>
      <c r="EK11" s="11">
        <f>IF(EH11=0,0,EI11/EH11*100)</f>
        <v>239.95333333333332</v>
      </c>
    </row>
    <row r="12" spans="1:141" x14ac:dyDescent="0.3">
      <c r="A12" s="10"/>
      <c r="B12" s="10">
        <v>19010100</v>
      </c>
      <c r="C12" s="10" t="s">
        <v>38</v>
      </c>
      <c r="D12" s="11">
        <v>28352</v>
      </c>
      <c r="E12" s="11">
        <v>28352</v>
      </c>
      <c r="F12" s="11">
        <v>6260</v>
      </c>
      <c r="G12" s="11">
        <v>16415.249999999996</v>
      </c>
      <c r="H12" s="11">
        <f>G12-F12</f>
        <v>10155.249999999996</v>
      </c>
      <c r="I12" s="11">
        <f>IF(F12=0,0,G12/F12*100)</f>
        <v>262.22444089456866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15760</v>
      </c>
      <c r="Q12" s="11">
        <v>15760</v>
      </c>
      <c r="R12" s="11">
        <v>3410</v>
      </c>
      <c r="S12" s="11">
        <v>12044.89</v>
      </c>
      <c r="T12" s="11">
        <f>S12-R12</f>
        <v>8634.89</v>
      </c>
      <c r="U12" s="11">
        <f>IF(R12=0,0,S12/R12*100)</f>
        <v>353.22258064516126</v>
      </c>
      <c r="V12" s="11">
        <v>15760</v>
      </c>
      <c r="W12" s="11">
        <v>15760</v>
      </c>
      <c r="X12" s="11">
        <v>3410</v>
      </c>
      <c r="Y12" s="11">
        <v>12044.89</v>
      </c>
      <c r="Z12" s="11">
        <f>Y12-X12</f>
        <v>8634.89</v>
      </c>
      <c r="AA12" s="11">
        <f>IF(X12=0,0,Y12/X12*100)</f>
        <v>353.22258064516126</v>
      </c>
      <c r="AB12" s="11">
        <v>12592</v>
      </c>
      <c r="AC12" s="11">
        <v>12592</v>
      </c>
      <c r="AD12" s="11">
        <v>2850</v>
      </c>
      <c r="AE12" s="11">
        <v>4370.3599999999997</v>
      </c>
      <c r="AF12" s="11">
        <f>AE12-AD12</f>
        <v>1520.3599999999997</v>
      </c>
      <c r="AG12" s="11">
        <f>IF(AD12=0,0,AE12/AD12*100)</f>
        <v>153.34596491228069</v>
      </c>
      <c r="AH12" s="11">
        <v>10</v>
      </c>
      <c r="AI12" s="11">
        <v>10</v>
      </c>
      <c r="AJ12" s="11">
        <v>0</v>
      </c>
      <c r="AK12" s="11">
        <v>12.88</v>
      </c>
      <c r="AL12" s="11">
        <f>AK12-AJ12</f>
        <v>12.88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32</v>
      </c>
      <c r="AR12" s="11">
        <f>AQ12-AP12</f>
        <v>32</v>
      </c>
      <c r="AS12" s="11">
        <f>IF(AP12=0,0,AQ12/AP12*100)</f>
        <v>0</v>
      </c>
      <c r="AT12" s="11">
        <v>5000</v>
      </c>
      <c r="AU12" s="11">
        <v>5000</v>
      </c>
      <c r="AV12" s="11">
        <v>1250</v>
      </c>
      <c r="AW12" s="11">
        <v>1555.98</v>
      </c>
      <c r="AX12" s="11">
        <f>AW12-AV12</f>
        <v>305.98</v>
      </c>
      <c r="AY12" s="11">
        <f>IF(AV12=0,0,AW12/AV12*100)</f>
        <v>124.47840000000001</v>
      </c>
      <c r="AZ12" s="11">
        <v>0</v>
      </c>
      <c r="BA12" s="11">
        <v>0</v>
      </c>
      <c r="BB12" s="11">
        <v>0</v>
      </c>
      <c r="BC12" s="11">
        <v>130.22</v>
      </c>
      <c r="BD12" s="11">
        <f>BC12-BB12</f>
        <v>130.22</v>
      </c>
      <c r="BE12" s="11">
        <f>IF(BB12=0,0,BC12/BB12*100)</f>
        <v>0</v>
      </c>
      <c r="BF12" s="11">
        <v>200</v>
      </c>
      <c r="BG12" s="11">
        <v>200</v>
      </c>
      <c r="BH12" s="11">
        <v>200</v>
      </c>
      <c r="BI12" s="11">
        <v>49.75</v>
      </c>
      <c r="BJ12" s="11">
        <f>BI12-BH12</f>
        <v>-150.25</v>
      </c>
      <c r="BK12" s="11">
        <f>IF(BH12=0,0,BI12/BH12*100)</f>
        <v>24.875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522.29999999999995</v>
      </c>
      <c r="BV12" s="11">
        <f>BU12-BT12</f>
        <v>522.29999999999995</v>
      </c>
      <c r="BW12" s="11">
        <f>IF(BT12=0,0,BU12/BT12*100)</f>
        <v>0</v>
      </c>
      <c r="BX12" s="11">
        <v>300</v>
      </c>
      <c r="BY12" s="11">
        <v>300</v>
      </c>
      <c r="BZ12" s="11">
        <v>0</v>
      </c>
      <c r="CA12" s="11">
        <v>77.489999999999995</v>
      </c>
      <c r="CB12" s="11">
        <f>CA12-BZ12</f>
        <v>77.489999999999995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65.25</v>
      </c>
      <c r="CH12" s="11">
        <f>CG12-CF12</f>
        <v>65.25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240</v>
      </c>
      <c r="CS12" s="11">
        <v>193.64</v>
      </c>
      <c r="CT12" s="11">
        <f>CS12-CR12</f>
        <v>-46.360000000000014</v>
      </c>
      <c r="CU12" s="11">
        <f>IF(CR12=0,0,CS12/CR12*100)</f>
        <v>80.683333333333323</v>
      </c>
      <c r="CV12" s="11">
        <v>482</v>
      </c>
      <c r="CW12" s="11">
        <v>482</v>
      </c>
      <c r="CX12" s="11">
        <v>0</v>
      </c>
      <c r="CY12" s="11">
        <v>147.85</v>
      </c>
      <c r="CZ12" s="11">
        <f>CY12-CX12</f>
        <v>147.85</v>
      </c>
      <c r="DA12" s="11">
        <f>IF(CX12=0,0,CY12/CX12*100)</f>
        <v>0</v>
      </c>
      <c r="DB12" s="11">
        <v>3800</v>
      </c>
      <c r="DC12" s="11">
        <v>3800</v>
      </c>
      <c r="DD12" s="11">
        <v>660</v>
      </c>
      <c r="DE12" s="11">
        <v>780.32</v>
      </c>
      <c r="DF12" s="11">
        <f>DE12-DD12</f>
        <v>120.32000000000005</v>
      </c>
      <c r="DG12" s="11">
        <f>IF(DD12=0,0,DE12/DD12*100)</f>
        <v>118.23030303030305</v>
      </c>
      <c r="DH12" s="11">
        <v>0</v>
      </c>
      <c r="DI12" s="11">
        <v>0</v>
      </c>
      <c r="DJ12" s="11">
        <v>0</v>
      </c>
      <c r="DK12" s="11">
        <v>14.81</v>
      </c>
      <c r="DL12" s="11">
        <f>DK12-DJ12</f>
        <v>14.81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11.9</v>
      </c>
      <c r="DR12" s="11">
        <f>DQ12-DP12</f>
        <v>11.9</v>
      </c>
      <c r="DS12" s="11">
        <f>IF(DP12=0,0,DQ12/DP12*100)</f>
        <v>0</v>
      </c>
      <c r="DT12" s="11">
        <v>800</v>
      </c>
      <c r="DU12" s="11">
        <v>800</v>
      </c>
      <c r="DV12" s="11">
        <v>200</v>
      </c>
      <c r="DW12" s="11">
        <v>238.53</v>
      </c>
      <c r="DX12" s="11">
        <f>DW12-DV12</f>
        <v>38.53</v>
      </c>
      <c r="DY12" s="11">
        <f>IF(DV12=0,0,DW12/DV12*100)</f>
        <v>119.265</v>
      </c>
      <c r="DZ12" s="11">
        <v>0</v>
      </c>
      <c r="EA12" s="11">
        <v>0</v>
      </c>
      <c r="EB12" s="11">
        <v>0</v>
      </c>
      <c r="EC12" s="11">
        <v>221.45</v>
      </c>
      <c r="ED12" s="11">
        <f>EC12-EB12</f>
        <v>221.45</v>
      </c>
      <c r="EE12" s="11">
        <f>IF(EB12=0,0,EC12/EB12*100)</f>
        <v>0</v>
      </c>
      <c r="EF12" s="11">
        <v>1000</v>
      </c>
      <c r="EG12" s="11">
        <v>1000</v>
      </c>
      <c r="EH12" s="11">
        <v>300</v>
      </c>
      <c r="EI12" s="11">
        <v>315.99</v>
      </c>
      <c r="EJ12" s="11">
        <f>EI12-EH12</f>
        <v>15.990000000000009</v>
      </c>
      <c r="EK12" s="11">
        <f>IF(EH12=0,0,EI12/EH12*100)</f>
        <v>105.33000000000001</v>
      </c>
    </row>
    <row r="13" spans="1:141" x14ac:dyDescent="0.3">
      <c r="A13" s="10"/>
      <c r="B13" s="10">
        <v>19010200</v>
      </c>
      <c r="C13" s="10" t="s">
        <v>39</v>
      </c>
      <c r="D13" s="11">
        <v>0</v>
      </c>
      <c r="E13" s="11">
        <v>0</v>
      </c>
      <c r="F13" s="11">
        <v>0</v>
      </c>
      <c r="G13" s="11">
        <v>2.5</v>
      </c>
      <c r="H13" s="11">
        <f>G13-F13</f>
        <v>2.5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2.5</v>
      </c>
      <c r="T13" s="11">
        <f>S13-R13</f>
        <v>2.5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2.5</v>
      </c>
      <c r="Z13" s="11">
        <f>Y13-X13</f>
        <v>2.5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3">
      <c r="A14" s="10"/>
      <c r="B14" s="10">
        <v>19010300</v>
      </c>
      <c r="C14" s="10" t="s">
        <v>40</v>
      </c>
      <c r="D14" s="11">
        <v>80860</v>
      </c>
      <c r="E14" s="11">
        <v>80860</v>
      </c>
      <c r="F14" s="11">
        <v>19130</v>
      </c>
      <c r="G14" s="11">
        <v>35419.550000000003</v>
      </c>
      <c r="H14" s="11">
        <f>G14-F14</f>
        <v>16289.550000000003</v>
      </c>
      <c r="I14" s="11">
        <f>IF(F14=0,0,G14/F14*100)</f>
        <v>185.15185572399375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18620</v>
      </c>
      <c r="Q14" s="11">
        <v>18620</v>
      </c>
      <c r="R14" s="11">
        <v>4195</v>
      </c>
      <c r="S14" s="11">
        <v>6787.85</v>
      </c>
      <c r="T14" s="11">
        <f>S14-R14</f>
        <v>2592.8500000000004</v>
      </c>
      <c r="U14" s="11">
        <f>IF(R14=0,0,S14/R14*100)</f>
        <v>161.80810488676997</v>
      </c>
      <c r="V14" s="11">
        <v>18620</v>
      </c>
      <c r="W14" s="11">
        <v>18620</v>
      </c>
      <c r="X14" s="11">
        <v>4195</v>
      </c>
      <c r="Y14" s="11">
        <v>6787.85</v>
      </c>
      <c r="Z14" s="11">
        <f>Y14-X14</f>
        <v>2592.8500000000004</v>
      </c>
      <c r="AA14" s="11">
        <f>IF(X14=0,0,Y14/X14*100)</f>
        <v>161.80810488676997</v>
      </c>
      <c r="AB14" s="11">
        <v>62240</v>
      </c>
      <c r="AC14" s="11">
        <v>62240</v>
      </c>
      <c r="AD14" s="11">
        <v>14935</v>
      </c>
      <c r="AE14" s="11">
        <v>28631.699999999993</v>
      </c>
      <c r="AF14" s="11">
        <f>AE14-AD14</f>
        <v>13696.699999999993</v>
      </c>
      <c r="AG14" s="11">
        <f>IF(AD14=0,0,AE14/AD14*100)</f>
        <v>191.70873786407762</v>
      </c>
      <c r="AH14" s="11">
        <v>1160</v>
      </c>
      <c r="AI14" s="11">
        <v>1160</v>
      </c>
      <c r="AJ14" s="11">
        <v>0</v>
      </c>
      <c r="AK14" s="11">
        <v>473.54</v>
      </c>
      <c r="AL14" s="11">
        <f>AK14-AJ14</f>
        <v>473.54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88.65</v>
      </c>
      <c r="AR14" s="11">
        <f>AQ14-AP14</f>
        <v>88.65</v>
      </c>
      <c r="AS14" s="11">
        <f>IF(AP14=0,0,AQ14/AP14*100)</f>
        <v>0</v>
      </c>
      <c r="AT14" s="11">
        <v>4000</v>
      </c>
      <c r="AU14" s="11">
        <v>4000</v>
      </c>
      <c r="AV14" s="11">
        <v>1000</v>
      </c>
      <c r="AW14" s="11">
        <v>4740.53</v>
      </c>
      <c r="AX14" s="11">
        <f>AW14-AV14</f>
        <v>3740.5299999999997</v>
      </c>
      <c r="AY14" s="11">
        <f>IF(AV14=0,0,AW14/AV14*100)</f>
        <v>474.053</v>
      </c>
      <c r="AZ14" s="11">
        <v>0</v>
      </c>
      <c r="BA14" s="11">
        <v>0</v>
      </c>
      <c r="BB14" s="11">
        <v>0</v>
      </c>
      <c r="BC14" s="11">
        <v>139.44</v>
      </c>
      <c r="BD14" s="11">
        <f>BC14-BB14</f>
        <v>139.44</v>
      </c>
      <c r="BE14" s="11">
        <f>IF(BB14=0,0,BC14/BB14*100)</f>
        <v>0</v>
      </c>
      <c r="BF14" s="11">
        <v>170</v>
      </c>
      <c r="BG14" s="11">
        <v>170</v>
      </c>
      <c r="BH14" s="11">
        <v>170</v>
      </c>
      <c r="BI14" s="11">
        <v>56.73</v>
      </c>
      <c r="BJ14" s="11">
        <f>BI14-BH14</f>
        <v>-113.27000000000001</v>
      </c>
      <c r="BK14" s="11">
        <f>IF(BH14=0,0,BI14/BH14*100)</f>
        <v>33.370588235294122</v>
      </c>
      <c r="BL14" s="11">
        <v>0</v>
      </c>
      <c r="BM14" s="11">
        <v>0</v>
      </c>
      <c r="BN14" s="11">
        <v>0</v>
      </c>
      <c r="BO14" s="11">
        <v>176.25</v>
      </c>
      <c r="BP14" s="11">
        <f>BO14-BN14</f>
        <v>176.25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487.87</v>
      </c>
      <c r="BV14" s="11">
        <f>BU14-BT14</f>
        <v>487.87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539.26</v>
      </c>
      <c r="CB14" s="11">
        <f>CA14-BZ14</f>
        <v>539.26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437.5</v>
      </c>
      <c r="CN14" s="11">
        <f>CM14-CL14</f>
        <v>437.5</v>
      </c>
      <c r="CO14" s="11">
        <f>IF(CL14=0,0,CM14/CL14*100)</f>
        <v>0</v>
      </c>
      <c r="CP14" s="11">
        <v>53000</v>
      </c>
      <c r="CQ14" s="11">
        <v>53000</v>
      </c>
      <c r="CR14" s="11">
        <v>13260</v>
      </c>
      <c r="CS14" s="11">
        <v>19250</v>
      </c>
      <c r="CT14" s="11">
        <f>CS14-CR14</f>
        <v>5990</v>
      </c>
      <c r="CU14" s="11">
        <f>IF(CR14=0,0,CS14/CR14*100)</f>
        <v>145.1734539969834</v>
      </c>
      <c r="CV14" s="11">
        <v>2050</v>
      </c>
      <c r="CW14" s="11">
        <v>2050</v>
      </c>
      <c r="CX14" s="11">
        <v>0</v>
      </c>
      <c r="CY14" s="11">
        <v>720</v>
      </c>
      <c r="CZ14" s="11">
        <f>CY14-CX14</f>
        <v>720</v>
      </c>
      <c r="DA14" s="11">
        <f>IF(CX14=0,0,CY14/CX14*100)</f>
        <v>0</v>
      </c>
      <c r="DB14" s="11">
        <v>60</v>
      </c>
      <c r="DC14" s="11">
        <v>60</v>
      </c>
      <c r="DD14" s="11">
        <v>5</v>
      </c>
      <c r="DE14" s="11">
        <v>5.92</v>
      </c>
      <c r="DF14" s="11">
        <f>DE14-DD14</f>
        <v>0.91999999999999993</v>
      </c>
      <c r="DG14" s="11">
        <f>IF(DD14=0,0,DE14/DD14*100)</f>
        <v>118.39999999999999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800</v>
      </c>
      <c r="DU14" s="11">
        <v>800</v>
      </c>
      <c r="DV14" s="11">
        <v>200</v>
      </c>
      <c r="DW14" s="11">
        <v>392.28</v>
      </c>
      <c r="DX14" s="11">
        <f>DW14-DV14</f>
        <v>192.27999999999997</v>
      </c>
      <c r="DY14" s="11">
        <f>IF(DV14=0,0,DW14/DV14*100)</f>
        <v>196.14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1000</v>
      </c>
      <c r="EG14" s="11">
        <v>1000</v>
      </c>
      <c r="EH14" s="11">
        <v>300</v>
      </c>
      <c r="EI14" s="11">
        <v>1123.73</v>
      </c>
      <c r="EJ14" s="11">
        <f>EI14-EH14</f>
        <v>823.73</v>
      </c>
      <c r="EK14" s="11">
        <f>IF(EH14=0,0,EI14/EH14*100)</f>
        <v>374.57666666666671</v>
      </c>
    </row>
    <row r="15" spans="1:141" x14ac:dyDescent="0.3">
      <c r="A15" s="10"/>
      <c r="B15" s="10">
        <v>20000000</v>
      </c>
      <c r="C15" s="10" t="s">
        <v>41</v>
      </c>
      <c r="D15" s="11">
        <v>4777386</v>
      </c>
      <c r="E15" s="11">
        <v>5879146.9600000009</v>
      </c>
      <c r="F15" s="11">
        <v>1513286.7400000002</v>
      </c>
      <c r="G15" s="11">
        <v>2063873.2099999997</v>
      </c>
      <c r="H15" s="11">
        <f>G15-F15</f>
        <v>550586.46999999951</v>
      </c>
      <c r="I15" s="11">
        <f>IF(F15=0,0,G15/F15*100)</f>
        <v>136.38348605367409</v>
      </c>
      <c r="J15" s="11">
        <v>3423265</v>
      </c>
      <c r="K15" s="11">
        <v>3909889.4400000004</v>
      </c>
      <c r="L15" s="11">
        <v>977472.3600000001</v>
      </c>
      <c r="M15" s="11">
        <v>1295643.2599999998</v>
      </c>
      <c r="N15" s="11">
        <f>M15-L15</f>
        <v>318170.89999999967</v>
      </c>
      <c r="O15" s="11">
        <f>IF(L15=0,0,M15/L15*100)</f>
        <v>132.55037308676427</v>
      </c>
      <c r="P15" s="11">
        <v>690820</v>
      </c>
      <c r="Q15" s="11">
        <v>692220.04</v>
      </c>
      <c r="R15" s="11">
        <v>173055.01</v>
      </c>
      <c r="S15" s="11">
        <v>9434.9399999999987</v>
      </c>
      <c r="T15" s="11">
        <f>S15-R15</f>
        <v>-163620.07</v>
      </c>
      <c r="U15" s="11">
        <f>IF(R15=0,0,S15/R15*100)</f>
        <v>5.4519889369282044</v>
      </c>
      <c r="V15" s="11">
        <v>690820</v>
      </c>
      <c r="W15" s="11">
        <v>692220.04</v>
      </c>
      <c r="X15" s="11">
        <v>173055.01</v>
      </c>
      <c r="Y15" s="11">
        <v>9434.9399999999987</v>
      </c>
      <c r="Z15" s="11">
        <f>Y15-X15</f>
        <v>-163620.07</v>
      </c>
      <c r="AA15" s="11">
        <f>IF(X15=0,0,Y15/X15*100)</f>
        <v>5.4519889369282044</v>
      </c>
      <c r="AB15" s="11">
        <v>663301</v>
      </c>
      <c r="AC15" s="11">
        <v>1277037.48</v>
      </c>
      <c r="AD15" s="11">
        <v>362759.37</v>
      </c>
      <c r="AE15" s="11">
        <v>758795.01000000013</v>
      </c>
      <c r="AF15" s="11">
        <f>AE15-AD15</f>
        <v>396035.64000000013</v>
      </c>
      <c r="AG15" s="11">
        <f>IF(AD15=0,0,AE15/AD15*100)</f>
        <v>209.17309730690076</v>
      </c>
      <c r="AH15" s="11">
        <v>0</v>
      </c>
      <c r="AI15" s="11">
        <v>613736.48</v>
      </c>
      <c r="AJ15" s="11">
        <v>153434.12</v>
      </c>
      <c r="AK15" s="11">
        <v>613736.48</v>
      </c>
      <c r="AL15" s="11">
        <f>AK15-AJ15</f>
        <v>460302.36</v>
      </c>
      <c r="AM15" s="11">
        <f>IF(AJ15=0,0,AK15/AJ15*100)</f>
        <v>400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112000</v>
      </c>
      <c r="AU15" s="11">
        <v>112000</v>
      </c>
      <c r="AV15" s="11">
        <v>28000</v>
      </c>
      <c r="AW15" s="11">
        <v>52271.9</v>
      </c>
      <c r="AX15" s="11">
        <f>AW15-AV15</f>
        <v>24271.9</v>
      </c>
      <c r="AY15" s="11">
        <f>IF(AV15=0,0,AW15/AV15*100)</f>
        <v>186.68535714285716</v>
      </c>
      <c r="AZ15" s="11">
        <v>6900</v>
      </c>
      <c r="BA15" s="11">
        <v>6900</v>
      </c>
      <c r="BB15" s="11">
        <v>1725</v>
      </c>
      <c r="BC15" s="11">
        <v>2213.5500000000002</v>
      </c>
      <c r="BD15" s="11">
        <f>BC15-BB15</f>
        <v>488.55000000000018</v>
      </c>
      <c r="BE15" s="11">
        <f>IF(BB15=0,0,BC15/BB15*100)</f>
        <v>128.32173913043479</v>
      </c>
      <c r="BF15" s="11">
        <v>143801</v>
      </c>
      <c r="BG15" s="11">
        <v>143801</v>
      </c>
      <c r="BH15" s="11">
        <v>35950.25</v>
      </c>
      <c r="BI15" s="11">
        <v>8708.0499999999993</v>
      </c>
      <c r="BJ15" s="11">
        <f>BI15-BH15</f>
        <v>-27242.2</v>
      </c>
      <c r="BK15" s="11">
        <f>IF(BH15=0,0,BI15/BH15*100)</f>
        <v>24.222501929750141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1643.26</v>
      </c>
      <c r="BV15" s="11">
        <f>BU15-BT15</f>
        <v>1643.26</v>
      </c>
      <c r="BW15" s="11">
        <f>IF(BT15=0,0,BU15/BT15*100)</f>
        <v>0</v>
      </c>
      <c r="BX15" s="11">
        <v>147800</v>
      </c>
      <c r="BY15" s="11">
        <v>147800</v>
      </c>
      <c r="BZ15" s="11">
        <v>36950</v>
      </c>
      <c r="CA15" s="11">
        <v>8080.43</v>
      </c>
      <c r="CB15" s="11">
        <f>CA15-BZ15</f>
        <v>-28869.57</v>
      </c>
      <c r="CC15" s="11">
        <f>IF(BZ15=0,0,CA15/BZ15*100)</f>
        <v>21.86855209742896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f>CM15-CL15</f>
        <v>1</v>
      </c>
      <c r="CO15" s="11">
        <f>IF(CL15=0,0,CM15/CL15*100)</f>
        <v>0</v>
      </c>
      <c r="CP15" s="11">
        <v>2000</v>
      </c>
      <c r="CQ15" s="11">
        <v>2000</v>
      </c>
      <c r="CR15" s="11">
        <v>500</v>
      </c>
      <c r="CS15" s="11">
        <v>296.58</v>
      </c>
      <c r="CT15" s="11">
        <f>CS15-CR15</f>
        <v>-203.42000000000002</v>
      </c>
      <c r="CU15" s="11">
        <f>IF(CR15=0,0,CS15/CR15*100)</f>
        <v>59.316000000000003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170800</v>
      </c>
      <c r="DC15" s="11">
        <v>170800</v>
      </c>
      <c r="DD15" s="11">
        <v>42700</v>
      </c>
      <c r="DE15" s="11">
        <v>34005.07</v>
      </c>
      <c r="DF15" s="11">
        <f>DE15-DD15</f>
        <v>-8694.93</v>
      </c>
      <c r="DG15" s="11">
        <f>IF(DD15=0,0,DE15/DD15*100)</f>
        <v>79.637166276346605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78000</v>
      </c>
      <c r="DU15" s="11">
        <v>78000</v>
      </c>
      <c r="DV15" s="11">
        <v>63000</v>
      </c>
      <c r="DW15" s="11">
        <v>35893.279999999999</v>
      </c>
      <c r="DX15" s="11">
        <f>DW15-DV15</f>
        <v>-27106.720000000001</v>
      </c>
      <c r="DY15" s="11">
        <f>IF(DV15=0,0,DW15/DV15*100)</f>
        <v>56.973460317460308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2000</v>
      </c>
      <c r="EG15" s="11">
        <v>2000</v>
      </c>
      <c r="EH15" s="11">
        <v>500</v>
      </c>
      <c r="EI15" s="11">
        <v>1945.41</v>
      </c>
      <c r="EJ15" s="11">
        <f>EI15-EH15</f>
        <v>1445.41</v>
      </c>
      <c r="EK15" s="11">
        <f>IF(EH15=0,0,EI15/EH15*100)</f>
        <v>389.08199999999999</v>
      </c>
    </row>
    <row r="16" spans="1:141" x14ac:dyDescent="0.3">
      <c r="A16" s="10"/>
      <c r="B16" s="10">
        <v>24000000</v>
      </c>
      <c r="C16" s="10" t="s">
        <v>42</v>
      </c>
      <c r="D16" s="11">
        <v>58000</v>
      </c>
      <c r="E16" s="11">
        <v>58000</v>
      </c>
      <c r="F16" s="11">
        <v>58000</v>
      </c>
      <c r="G16" s="11">
        <v>40409.54</v>
      </c>
      <c r="H16" s="11">
        <f>G16-F16</f>
        <v>-17590.46</v>
      </c>
      <c r="I16" s="11">
        <f>IF(F16=0,0,G16/F16*100)</f>
        <v>69.671620689655185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563</v>
      </c>
      <c r="T16" s="11">
        <f>S16-R16</f>
        <v>563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563</v>
      </c>
      <c r="Z16" s="11">
        <f>Y16-X16</f>
        <v>563</v>
      </c>
      <c r="AA16" s="11">
        <f>IF(X16=0,0,Y16/X16*100)</f>
        <v>0</v>
      </c>
      <c r="AB16" s="11">
        <v>58000</v>
      </c>
      <c r="AC16" s="11">
        <v>58000</v>
      </c>
      <c r="AD16" s="11">
        <v>58000</v>
      </c>
      <c r="AE16" s="11">
        <v>39846.54</v>
      </c>
      <c r="AF16" s="11">
        <f>AE16-AD16</f>
        <v>-18153.46</v>
      </c>
      <c r="AG16" s="11">
        <f>IF(AD16=0,0,AE16/AD16*100)</f>
        <v>68.700931034482764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750</v>
      </c>
      <c r="BD16" s="11">
        <f>BC16-BB16</f>
        <v>750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1643.26</v>
      </c>
      <c r="BV16" s="11">
        <f>BU16-BT16</f>
        <v>1643.26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58000</v>
      </c>
      <c r="DU16" s="11">
        <v>58000</v>
      </c>
      <c r="DV16" s="11">
        <v>58000</v>
      </c>
      <c r="DW16" s="11">
        <v>35893.279999999999</v>
      </c>
      <c r="DX16" s="11">
        <f>DW16-DV16</f>
        <v>-22106.720000000001</v>
      </c>
      <c r="DY16" s="11">
        <f>IF(DV16=0,0,DW16/DV16*100)</f>
        <v>61.884965517241376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1560</v>
      </c>
      <c r="EJ16" s="11">
        <f>EI16-EH16</f>
        <v>1560</v>
      </c>
      <c r="EK16" s="11">
        <f>IF(EH16=0,0,EI16/EH16*100)</f>
        <v>0</v>
      </c>
    </row>
    <row r="17" spans="1:141" x14ac:dyDescent="0.3">
      <c r="A17" s="10"/>
      <c r="B17" s="10">
        <v>24060000</v>
      </c>
      <c r="C17" s="10" t="s">
        <v>43</v>
      </c>
      <c r="D17" s="11">
        <v>0</v>
      </c>
      <c r="E17" s="11">
        <v>0</v>
      </c>
      <c r="F17" s="11">
        <v>0</v>
      </c>
      <c r="G17" s="11">
        <v>4516.26</v>
      </c>
      <c r="H17" s="11">
        <f>G17-F17</f>
        <v>4516.26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563</v>
      </c>
      <c r="T17" s="11">
        <f>S17-R17</f>
        <v>563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563</v>
      </c>
      <c r="Z17" s="11">
        <f>Y17-X17</f>
        <v>563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3953.26</v>
      </c>
      <c r="AF17" s="11">
        <f>AE17-AD17</f>
        <v>3953.26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750</v>
      </c>
      <c r="BD17" s="11">
        <f>BC17-BB17</f>
        <v>750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1643.26</v>
      </c>
      <c r="BV17" s="11">
        <f>BU17-BT17</f>
        <v>1643.26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1560</v>
      </c>
      <c r="EJ17" s="11">
        <f>EI17-EH17</f>
        <v>1560</v>
      </c>
      <c r="EK17" s="11">
        <f>IF(EH17=0,0,EI17/EH17*100)</f>
        <v>0</v>
      </c>
    </row>
    <row r="18" spans="1:141" x14ac:dyDescent="0.3">
      <c r="A18" s="10"/>
      <c r="B18" s="10">
        <v>24062100</v>
      </c>
      <c r="C18" s="10" t="s">
        <v>44</v>
      </c>
      <c r="D18" s="11">
        <v>0</v>
      </c>
      <c r="E18" s="11">
        <v>0</v>
      </c>
      <c r="F18" s="11">
        <v>0</v>
      </c>
      <c r="G18" s="11">
        <v>4516.26</v>
      </c>
      <c r="H18" s="11">
        <f>G18-F18</f>
        <v>4516.26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563</v>
      </c>
      <c r="T18" s="11">
        <f>S18-R18</f>
        <v>563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563</v>
      </c>
      <c r="Z18" s="11">
        <f>Y18-X18</f>
        <v>563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3953.26</v>
      </c>
      <c r="AF18" s="11">
        <f>AE18-AD18</f>
        <v>3953.26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750</v>
      </c>
      <c r="BD18" s="11">
        <f>BC18-BB18</f>
        <v>750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1643.26</v>
      </c>
      <c r="BV18" s="11">
        <f>BU18-BT18</f>
        <v>1643.26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1560</v>
      </c>
      <c r="EJ18" s="11">
        <f>EI18-EH18</f>
        <v>1560</v>
      </c>
      <c r="EK18" s="11">
        <f>IF(EH18=0,0,EI18/EH18*100)</f>
        <v>0</v>
      </c>
    </row>
    <row r="19" spans="1:141" x14ac:dyDescent="0.3">
      <c r="A19" s="10"/>
      <c r="B19" s="10">
        <v>24170000</v>
      </c>
      <c r="C19" s="10" t="s">
        <v>45</v>
      </c>
      <c r="D19" s="11">
        <v>58000</v>
      </c>
      <c r="E19" s="11">
        <v>58000</v>
      </c>
      <c r="F19" s="11">
        <v>58000</v>
      </c>
      <c r="G19" s="11">
        <v>35893.279999999999</v>
      </c>
      <c r="H19" s="11">
        <f>G19-F19</f>
        <v>-22106.720000000001</v>
      </c>
      <c r="I19" s="11">
        <f>IF(F19=0,0,G19/F19*100)</f>
        <v>61.884965517241376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58000</v>
      </c>
      <c r="AC19" s="11">
        <v>58000</v>
      </c>
      <c r="AD19" s="11">
        <v>58000</v>
      </c>
      <c r="AE19" s="11">
        <v>35893.279999999999</v>
      </c>
      <c r="AF19" s="11">
        <f>AE19-AD19</f>
        <v>-22106.720000000001</v>
      </c>
      <c r="AG19" s="11">
        <f>IF(AD19=0,0,AE19/AD19*100)</f>
        <v>61.884965517241376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58000</v>
      </c>
      <c r="DU19" s="11">
        <v>58000</v>
      </c>
      <c r="DV19" s="11">
        <v>58000</v>
      </c>
      <c r="DW19" s="11">
        <v>35893.279999999999</v>
      </c>
      <c r="DX19" s="11">
        <f>DW19-DV19</f>
        <v>-22106.720000000001</v>
      </c>
      <c r="DY19" s="11">
        <f>IF(DV19=0,0,DW19/DV19*100)</f>
        <v>61.884965517241376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3">
      <c r="A20" s="10"/>
      <c r="B20" s="10">
        <v>25000000</v>
      </c>
      <c r="C20" s="10" t="s">
        <v>46</v>
      </c>
      <c r="D20" s="11">
        <v>4719386</v>
      </c>
      <c r="E20" s="11">
        <v>5821146.9600000009</v>
      </c>
      <c r="F20" s="11">
        <v>1455286.7400000002</v>
      </c>
      <c r="G20" s="11">
        <v>2023463.6699999997</v>
      </c>
      <c r="H20" s="11">
        <f>G20-F20</f>
        <v>568176.92999999947</v>
      </c>
      <c r="I20" s="11">
        <f>IF(F20=0,0,G20/F20*100)</f>
        <v>139.04226668072297</v>
      </c>
      <c r="J20" s="11">
        <v>3423265</v>
      </c>
      <c r="K20" s="11">
        <v>3909889.4400000004</v>
      </c>
      <c r="L20" s="11">
        <v>977472.3600000001</v>
      </c>
      <c r="M20" s="11">
        <v>1295643.2599999998</v>
      </c>
      <c r="N20" s="11">
        <f>M20-L20</f>
        <v>318170.89999999967</v>
      </c>
      <c r="O20" s="11">
        <f>IF(L20=0,0,M20/L20*100)</f>
        <v>132.55037308676427</v>
      </c>
      <c r="P20" s="11">
        <v>690820</v>
      </c>
      <c r="Q20" s="11">
        <v>692220.04</v>
      </c>
      <c r="R20" s="11">
        <v>173055.01</v>
      </c>
      <c r="S20" s="11">
        <v>8871.94</v>
      </c>
      <c r="T20" s="11">
        <f>S20-R20</f>
        <v>-164183.07</v>
      </c>
      <c r="U20" s="11">
        <f>IF(R20=0,0,S20/R20*100)</f>
        <v>5.1266588583595469</v>
      </c>
      <c r="V20" s="11">
        <v>690820</v>
      </c>
      <c r="W20" s="11">
        <v>692220.04</v>
      </c>
      <c r="X20" s="11">
        <v>173055.01</v>
      </c>
      <c r="Y20" s="11">
        <v>8871.94</v>
      </c>
      <c r="Z20" s="11">
        <f>Y20-X20</f>
        <v>-164183.07</v>
      </c>
      <c r="AA20" s="11">
        <f>IF(X20=0,0,Y20/X20*100)</f>
        <v>5.1266588583595469</v>
      </c>
      <c r="AB20" s="11">
        <v>605301</v>
      </c>
      <c r="AC20" s="11">
        <v>1219037.48</v>
      </c>
      <c r="AD20" s="11">
        <v>304759.37</v>
      </c>
      <c r="AE20" s="11">
        <v>718948.47000000009</v>
      </c>
      <c r="AF20" s="11">
        <f>AE20-AD20</f>
        <v>414189.10000000009</v>
      </c>
      <c r="AG20" s="11">
        <f>IF(AD20=0,0,AE20/AD20*100)</f>
        <v>235.90692880090941</v>
      </c>
      <c r="AH20" s="11">
        <v>0</v>
      </c>
      <c r="AI20" s="11">
        <v>613736.48</v>
      </c>
      <c r="AJ20" s="11">
        <v>153434.12</v>
      </c>
      <c r="AK20" s="11">
        <v>613736.48</v>
      </c>
      <c r="AL20" s="11">
        <f>AK20-AJ20</f>
        <v>460302.36</v>
      </c>
      <c r="AM20" s="11">
        <f>IF(AJ20=0,0,AK20/AJ20*100)</f>
        <v>400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112000</v>
      </c>
      <c r="AU20" s="11">
        <v>112000</v>
      </c>
      <c r="AV20" s="11">
        <v>28000</v>
      </c>
      <c r="AW20" s="11">
        <v>52271.9</v>
      </c>
      <c r="AX20" s="11">
        <f>AW20-AV20</f>
        <v>24271.9</v>
      </c>
      <c r="AY20" s="11">
        <f>IF(AV20=0,0,AW20/AV20*100)</f>
        <v>186.68535714285716</v>
      </c>
      <c r="AZ20" s="11">
        <v>6900</v>
      </c>
      <c r="BA20" s="11">
        <v>6900</v>
      </c>
      <c r="BB20" s="11">
        <v>1725</v>
      </c>
      <c r="BC20" s="11">
        <v>1463.55</v>
      </c>
      <c r="BD20" s="11">
        <f>BC20-BB20</f>
        <v>-261.45000000000005</v>
      </c>
      <c r="BE20" s="11">
        <f>IF(BB20=0,0,BC20/BB20*100)</f>
        <v>84.84347826086956</v>
      </c>
      <c r="BF20" s="11">
        <v>143801</v>
      </c>
      <c r="BG20" s="11">
        <v>143801</v>
      </c>
      <c r="BH20" s="11">
        <v>35950.25</v>
      </c>
      <c r="BI20" s="11">
        <v>8708.0499999999993</v>
      </c>
      <c r="BJ20" s="11">
        <f>BI20-BH20</f>
        <v>-27242.2</v>
      </c>
      <c r="BK20" s="11">
        <f>IF(BH20=0,0,BI20/BH20*100)</f>
        <v>24.222501929750141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f>BU20-BT20</f>
        <v>0</v>
      </c>
      <c r="BW20" s="11">
        <f>IF(BT20=0,0,BU20/BT20*100)</f>
        <v>0</v>
      </c>
      <c r="BX20" s="11">
        <v>147800</v>
      </c>
      <c r="BY20" s="11">
        <v>147800</v>
      </c>
      <c r="BZ20" s="11">
        <v>36950</v>
      </c>
      <c r="CA20" s="11">
        <v>8080.43</v>
      </c>
      <c r="CB20" s="11">
        <f>CA20-BZ20</f>
        <v>-28869.57</v>
      </c>
      <c r="CC20" s="11">
        <f>IF(BZ20=0,0,CA20/BZ20*100)</f>
        <v>21.86855209742896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1</v>
      </c>
      <c r="CN20" s="11">
        <f>CM20-CL20</f>
        <v>1</v>
      </c>
      <c r="CO20" s="11">
        <f>IF(CL20=0,0,CM20/CL20*100)</f>
        <v>0</v>
      </c>
      <c r="CP20" s="11">
        <v>2000</v>
      </c>
      <c r="CQ20" s="11">
        <v>2000</v>
      </c>
      <c r="CR20" s="11">
        <v>500</v>
      </c>
      <c r="CS20" s="11">
        <v>296.58</v>
      </c>
      <c r="CT20" s="11">
        <f>CS20-CR20</f>
        <v>-203.42000000000002</v>
      </c>
      <c r="CU20" s="11">
        <f>IF(CR20=0,0,CS20/CR20*100)</f>
        <v>59.316000000000003</v>
      </c>
      <c r="CV20" s="11">
        <v>0</v>
      </c>
      <c r="CW20" s="11">
        <v>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170800</v>
      </c>
      <c r="DC20" s="11">
        <v>170800</v>
      </c>
      <c r="DD20" s="11">
        <v>42700</v>
      </c>
      <c r="DE20" s="11">
        <v>34005.07</v>
      </c>
      <c r="DF20" s="11">
        <f>DE20-DD20</f>
        <v>-8694.93</v>
      </c>
      <c r="DG20" s="11">
        <f>IF(DD20=0,0,DE20/DD20*100)</f>
        <v>79.637166276346605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f>DQ20-DP20</f>
        <v>0</v>
      </c>
      <c r="DS20" s="11">
        <f>IF(DP20=0,0,DQ20/DP20*100)</f>
        <v>0</v>
      </c>
      <c r="DT20" s="11">
        <v>20000</v>
      </c>
      <c r="DU20" s="11">
        <v>20000</v>
      </c>
      <c r="DV20" s="11">
        <v>5000</v>
      </c>
      <c r="DW20" s="11">
        <v>0</v>
      </c>
      <c r="DX20" s="11">
        <f>DW20-DV20</f>
        <v>-5000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2000</v>
      </c>
      <c r="EG20" s="11">
        <v>2000</v>
      </c>
      <c r="EH20" s="11">
        <v>500</v>
      </c>
      <c r="EI20" s="11">
        <v>385.41</v>
      </c>
      <c r="EJ20" s="11">
        <f>EI20-EH20</f>
        <v>-114.58999999999997</v>
      </c>
      <c r="EK20" s="11">
        <f>IF(EH20=0,0,EI20/EH20*100)</f>
        <v>77.082000000000008</v>
      </c>
    </row>
    <row r="21" spans="1:141" x14ac:dyDescent="0.3">
      <c r="A21" s="10"/>
      <c r="B21" s="10">
        <v>25010000</v>
      </c>
      <c r="C21" s="10" t="s">
        <v>47</v>
      </c>
      <c r="D21" s="11">
        <v>4719386</v>
      </c>
      <c r="E21" s="11">
        <v>4728798.93</v>
      </c>
      <c r="F21" s="11">
        <v>1182199.7324999999</v>
      </c>
      <c r="G21" s="11">
        <v>865309.63</v>
      </c>
      <c r="H21" s="11">
        <f>G21-F21</f>
        <v>-316890.10249999992</v>
      </c>
      <c r="I21" s="11">
        <f>IF(F21=0,0,G21/F21*100)</f>
        <v>73.194876145854664</v>
      </c>
      <c r="J21" s="11">
        <v>3423265</v>
      </c>
      <c r="K21" s="11">
        <v>3432677.93</v>
      </c>
      <c r="L21" s="11">
        <v>858169.48250000004</v>
      </c>
      <c r="M21" s="11">
        <v>756152.82</v>
      </c>
      <c r="N21" s="11">
        <f>M21-L21</f>
        <v>-102016.66250000009</v>
      </c>
      <c r="O21" s="11">
        <f>IF(L21=0,0,M21/L21*100)</f>
        <v>88.11229429846334</v>
      </c>
      <c r="P21" s="11">
        <v>690820</v>
      </c>
      <c r="Q21" s="11">
        <v>690820</v>
      </c>
      <c r="R21" s="11">
        <v>172705</v>
      </c>
      <c r="S21" s="11">
        <v>3944.82</v>
      </c>
      <c r="T21" s="11">
        <f>S21-R21</f>
        <v>-168760.18</v>
      </c>
      <c r="U21" s="11">
        <f>IF(R21=0,0,S21/R21*100)</f>
        <v>2.2841376914391596</v>
      </c>
      <c r="V21" s="11">
        <v>690820</v>
      </c>
      <c r="W21" s="11">
        <v>690820</v>
      </c>
      <c r="X21" s="11">
        <v>172705</v>
      </c>
      <c r="Y21" s="11">
        <v>3944.82</v>
      </c>
      <c r="Z21" s="11">
        <f>Y21-X21</f>
        <v>-168760.18</v>
      </c>
      <c r="AA21" s="11">
        <f>IF(X21=0,0,Y21/X21*100)</f>
        <v>2.2841376914391596</v>
      </c>
      <c r="AB21" s="11">
        <v>605301</v>
      </c>
      <c r="AC21" s="11">
        <v>605301</v>
      </c>
      <c r="AD21" s="11">
        <v>151325.25</v>
      </c>
      <c r="AE21" s="11">
        <v>105211.98999999999</v>
      </c>
      <c r="AF21" s="11">
        <f>AE21-AD21</f>
        <v>-46113.260000000009</v>
      </c>
      <c r="AG21" s="11">
        <f>IF(AD21=0,0,AE21/AD21*100)</f>
        <v>69.527055134552882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112000</v>
      </c>
      <c r="AU21" s="11">
        <v>112000</v>
      </c>
      <c r="AV21" s="11">
        <v>28000</v>
      </c>
      <c r="AW21" s="11">
        <v>52271.9</v>
      </c>
      <c r="AX21" s="11">
        <f>AW21-AV21</f>
        <v>24271.9</v>
      </c>
      <c r="AY21" s="11">
        <f>IF(AV21=0,0,AW21/AV21*100)</f>
        <v>186.68535714285716</v>
      </c>
      <c r="AZ21" s="11">
        <v>6900</v>
      </c>
      <c r="BA21" s="11">
        <v>6900</v>
      </c>
      <c r="BB21" s="11">
        <v>1725</v>
      </c>
      <c r="BC21" s="11">
        <v>1463.55</v>
      </c>
      <c r="BD21" s="11">
        <f>BC21-BB21</f>
        <v>-261.45000000000005</v>
      </c>
      <c r="BE21" s="11">
        <f>IF(BB21=0,0,BC21/BB21*100)</f>
        <v>84.84347826086956</v>
      </c>
      <c r="BF21" s="11">
        <v>143801</v>
      </c>
      <c r="BG21" s="11">
        <v>143801</v>
      </c>
      <c r="BH21" s="11">
        <v>35950.25</v>
      </c>
      <c r="BI21" s="11">
        <v>8708.0499999999993</v>
      </c>
      <c r="BJ21" s="11">
        <f>BI21-BH21</f>
        <v>-27242.2</v>
      </c>
      <c r="BK21" s="11">
        <f>IF(BH21=0,0,BI21/BH21*100)</f>
        <v>24.222501929750141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  <c r="BX21" s="11">
        <v>147800</v>
      </c>
      <c r="BY21" s="11">
        <v>147800</v>
      </c>
      <c r="BZ21" s="11">
        <v>36950</v>
      </c>
      <c r="CA21" s="11">
        <v>8080.43</v>
      </c>
      <c r="CB21" s="11">
        <f>CA21-BZ21</f>
        <v>-28869.57</v>
      </c>
      <c r="CC21" s="11">
        <f>IF(BZ21=0,0,CA21/BZ21*100)</f>
        <v>21.86855209742896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1</v>
      </c>
      <c r="CN21" s="11">
        <f>CM21-CL21</f>
        <v>1</v>
      </c>
      <c r="CO21" s="11">
        <f>IF(CL21=0,0,CM21/CL21*100)</f>
        <v>0</v>
      </c>
      <c r="CP21" s="11">
        <v>2000</v>
      </c>
      <c r="CQ21" s="11">
        <v>2000</v>
      </c>
      <c r="CR21" s="11">
        <v>500</v>
      </c>
      <c r="CS21" s="11">
        <v>296.58</v>
      </c>
      <c r="CT21" s="11">
        <f>CS21-CR21</f>
        <v>-203.42000000000002</v>
      </c>
      <c r="CU21" s="11">
        <f>IF(CR21=0,0,CS21/CR21*100)</f>
        <v>59.316000000000003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170800</v>
      </c>
      <c r="DC21" s="11">
        <v>170800</v>
      </c>
      <c r="DD21" s="11">
        <v>42700</v>
      </c>
      <c r="DE21" s="11">
        <v>34005.07</v>
      </c>
      <c r="DF21" s="11">
        <f>DE21-DD21</f>
        <v>-8694.93</v>
      </c>
      <c r="DG21" s="11">
        <f>IF(DD21=0,0,DE21/DD21*100)</f>
        <v>79.637166276346605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20000</v>
      </c>
      <c r="DU21" s="11">
        <v>20000</v>
      </c>
      <c r="DV21" s="11">
        <v>5000</v>
      </c>
      <c r="DW21" s="11">
        <v>0</v>
      </c>
      <c r="DX21" s="11">
        <f>DW21-DV21</f>
        <v>-5000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2000</v>
      </c>
      <c r="EG21" s="11">
        <v>2000</v>
      </c>
      <c r="EH21" s="11">
        <v>500</v>
      </c>
      <c r="EI21" s="11">
        <v>385.41</v>
      </c>
      <c r="EJ21" s="11">
        <f>EI21-EH21</f>
        <v>-114.58999999999997</v>
      </c>
      <c r="EK21" s="11">
        <f>IF(EH21=0,0,EI21/EH21*100)</f>
        <v>77.082000000000008</v>
      </c>
    </row>
    <row r="22" spans="1:141" x14ac:dyDescent="0.3">
      <c r="A22" s="10"/>
      <c r="B22" s="10">
        <v>25010100</v>
      </c>
      <c r="C22" s="10" t="s">
        <v>48</v>
      </c>
      <c r="D22" s="11">
        <v>4051420</v>
      </c>
      <c r="E22" s="11">
        <v>4051420</v>
      </c>
      <c r="F22" s="11">
        <v>1012855</v>
      </c>
      <c r="G22" s="11">
        <v>720872.2</v>
      </c>
      <c r="H22" s="11">
        <f>G22-F22</f>
        <v>-291982.80000000005</v>
      </c>
      <c r="I22" s="11">
        <f>IF(F22=0,0,G22/F22*100)</f>
        <v>71.172300082440216</v>
      </c>
      <c r="J22" s="11">
        <v>3379270</v>
      </c>
      <c r="K22" s="11">
        <v>3379270</v>
      </c>
      <c r="L22" s="11">
        <v>844817.5</v>
      </c>
      <c r="M22" s="11">
        <v>720872.2</v>
      </c>
      <c r="N22" s="11">
        <f>M22-L22</f>
        <v>-123945.30000000005</v>
      </c>
      <c r="O22" s="11">
        <f>IF(L22=0,0,M22/L22*100)</f>
        <v>85.328748516691462</v>
      </c>
      <c r="P22" s="11">
        <v>672150</v>
      </c>
      <c r="Q22" s="11">
        <v>672150</v>
      </c>
      <c r="R22" s="11">
        <v>168037.5</v>
      </c>
      <c r="S22" s="11">
        <v>0</v>
      </c>
      <c r="T22" s="11">
        <f>S22-R22</f>
        <v>-168037.5</v>
      </c>
      <c r="U22" s="11">
        <f>IF(R22=0,0,S22/R22*100)</f>
        <v>0</v>
      </c>
      <c r="V22" s="11">
        <v>672150</v>
      </c>
      <c r="W22" s="11">
        <v>672150</v>
      </c>
      <c r="X22" s="11">
        <v>168037.5</v>
      </c>
      <c r="Y22" s="11">
        <v>0</v>
      </c>
      <c r="Z22" s="11">
        <f>Y22-X22</f>
        <v>-168037.5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3">
      <c r="A23" s="10"/>
      <c r="B23" s="10">
        <v>25010200</v>
      </c>
      <c r="C23" s="10" t="s">
        <v>49</v>
      </c>
      <c r="D23" s="11">
        <v>572401</v>
      </c>
      <c r="E23" s="11">
        <v>572401</v>
      </c>
      <c r="F23" s="11">
        <v>143100.25</v>
      </c>
      <c r="G23" s="11">
        <v>102999.55000000002</v>
      </c>
      <c r="H23" s="11">
        <f>G23-F23</f>
        <v>-40100.699999999983</v>
      </c>
      <c r="I23" s="11">
        <f>IF(F23=0,0,G23/F23*100)</f>
        <v>71.977197803637665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572401</v>
      </c>
      <c r="AC23" s="11">
        <v>572401</v>
      </c>
      <c r="AD23" s="11">
        <v>143100.25</v>
      </c>
      <c r="AE23" s="11">
        <v>102999.55000000002</v>
      </c>
      <c r="AF23" s="11">
        <f>AE23-AD23</f>
        <v>-40100.699999999983</v>
      </c>
      <c r="AG23" s="11">
        <f>IF(AD23=0,0,AE23/AD23*100)</f>
        <v>71.977197803637665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110000</v>
      </c>
      <c r="AU23" s="11">
        <v>110000</v>
      </c>
      <c r="AV23" s="11">
        <v>27500</v>
      </c>
      <c r="AW23" s="11">
        <v>52206</v>
      </c>
      <c r="AX23" s="11">
        <f>AW23-AV23</f>
        <v>24706</v>
      </c>
      <c r="AY23" s="11">
        <f>IF(AV23=0,0,AW23/AV23*100)</f>
        <v>189.84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143801</v>
      </c>
      <c r="BG23" s="11">
        <v>143801</v>
      </c>
      <c r="BH23" s="11">
        <v>35950.25</v>
      </c>
      <c r="BI23" s="11">
        <v>8708.0499999999993</v>
      </c>
      <c r="BJ23" s="11">
        <f>BI23-BH23</f>
        <v>-27242.2</v>
      </c>
      <c r="BK23" s="11">
        <f>IF(BH23=0,0,BI23/BH23*100)</f>
        <v>24.222501929750141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147800</v>
      </c>
      <c r="BY23" s="11">
        <v>147800</v>
      </c>
      <c r="BZ23" s="11">
        <v>36950</v>
      </c>
      <c r="CA23" s="11">
        <v>8080.43</v>
      </c>
      <c r="CB23" s="11">
        <f>CA23-BZ23</f>
        <v>-28869.57</v>
      </c>
      <c r="CC23" s="11">
        <f>IF(BZ23=0,0,CA23/BZ23*100)</f>
        <v>21.86855209742896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170800</v>
      </c>
      <c r="DC23" s="11">
        <v>170800</v>
      </c>
      <c r="DD23" s="11">
        <v>42700</v>
      </c>
      <c r="DE23" s="11">
        <v>34005.07</v>
      </c>
      <c r="DF23" s="11">
        <f>DE23-DD23</f>
        <v>-8694.93</v>
      </c>
      <c r="DG23" s="11">
        <f>IF(DD23=0,0,DE23/DD23*100)</f>
        <v>79.637166276346605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f>EI23-EH23</f>
        <v>0</v>
      </c>
      <c r="EK23" s="11">
        <f>IF(EH23=0,0,EI23/EH23*100)</f>
        <v>0</v>
      </c>
    </row>
    <row r="24" spans="1:141" x14ac:dyDescent="0.3">
      <c r="A24" s="10"/>
      <c r="B24" s="10">
        <v>25010300</v>
      </c>
      <c r="C24" s="10" t="s">
        <v>50</v>
      </c>
      <c r="D24" s="11">
        <v>95565</v>
      </c>
      <c r="E24" s="11">
        <v>95565</v>
      </c>
      <c r="F24" s="11">
        <v>23891.25</v>
      </c>
      <c r="G24" s="11">
        <v>26789.850000000002</v>
      </c>
      <c r="H24" s="11">
        <f>G24-F24</f>
        <v>2898.6000000000022</v>
      </c>
      <c r="I24" s="11">
        <f>IF(F24=0,0,G24/F24*100)</f>
        <v>112.13247527860619</v>
      </c>
      <c r="J24" s="11">
        <v>43995</v>
      </c>
      <c r="K24" s="11">
        <v>43995</v>
      </c>
      <c r="L24" s="11">
        <v>10998.75</v>
      </c>
      <c r="M24" s="11">
        <v>20632.59</v>
      </c>
      <c r="N24" s="11">
        <f>M24-L24</f>
        <v>9633.84</v>
      </c>
      <c r="O24" s="11">
        <f>IF(L24=0,0,M24/L24*100)</f>
        <v>187.59031708148652</v>
      </c>
      <c r="P24" s="11">
        <v>18670</v>
      </c>
      <c r="Q24" s="11">
        <v>18670</v>
      </c>
      <c r="R24" s="11">
        <v>4667.5</v>
      </c>
      <c r="S24" s="11">
        <v>3944.82</v>
      </c>
      <c r="T24" s="11">
        <f>S24-R24</f>
        <v>-722.67999999999984</v>
      </c>
      <c r="U24" s="11">
        <f>IF(R24=0,0,S24/R24*100)</f>
        <v>84.516764863417251</v>
      </c>
      <c r="V24" s="11">
        <v>18670</v>
      </c>
      <c r="W24" s="11">
        <v>18670</v>
      </c>
      <c r="X24" s="11">
        <v>4667.5</v>
      </c>
      <c r="Y24" s="11">
        <v>3944.82</v>
      </c>
      <c r="Z24" s="11">
        <f>Y24-X24</f>
        <v>-722.67999999999984</v>
      </c>
      <c r="AA24" s="11">
        <f>IF(X24=0,0,Y24/X24*100)</f>
        <v>84.516764863417251</v>
      </c>
      <c r="AB24" s="11">
        <v>32900</v>
      </c>
      <c r="AC24" s="11">
        <v>32900</v>
      </c>
      <c r="AD24" s="11">
        <v>8225</v>
      </c>
      <c r="AE24" s="11">
        <v>2212.44</v>
      </c>
      <c r="AF24" s="11">
        <f>AE24-AD24</f>
        <v>-6012.5599999999995</v>
      </c>
      <c r="AG24" s="11">
        <f>IF(AD24=0,0,AE24/AD24*100)</f>
        <v>26.898966565349546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2000</v>
      </c>
      <c r="AU24" s="11">
        <v>2000</v>
      </c>
      <c r="AV24" s="11">
        <v>500</v>
      </c>
      <c r="AW24" s="11">
        <v>65.900000000000006</v>
      </c>
      <c r="AX24" s="11">
        <f>AW24-AV24</f>
        <v>-434.1</v>
      </c>
      <c r="AY24" s="11">
        <f>IF(AV24=0,0,AW24/AV24*100)</f>
        <v>13.18</v>
      </c>
      <c r="AZ24" s="11">
        <v>6900</v>
      </c>
      <c r="BA24" s="11">
        <v>6900</v>
      </c>
      <c r="BB24" s="11">
        <v>1725</v>
      </c>
      <c r="BC24" s="11">
        <v>1463.55</v>
      </c>
      <c r="BD24" s="11">
        <f>BC24-BB24</f>
        <v>-261.45000000000005</v>
      </c>
      <c r="BE24" s="11">
        <f>IF(BB24=0,0,BC24/BB24*100)</f>
        <v>84.84347826086956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1</v>
      </c>
      <c r="CN24" s="11">
        <f>CM24-CL24</f>
        <v>1</v>
      </c>
      <c r="CO24" s="11">
        <f>IF(CL24=0,0,CM24/CL24*100)</f>
        <v>0</v>
      </c>
      <c r="CP24" s="11">
        <v>2000</v>
      </c>
      <c r="CQ24" s="11">
        <v>2000</v>
      </c>
      <c r="CR24" s="11">
        <v>500</v>
      </c>
      <c r="CS24" s="11">
        <v>296.58</v>
      </c>
      <c r="CT24" s="11">
        <f>CS24-CR24</f>
        <v>-203.42000000000002</v>
      </c>
      <c r="CU24" s="11">
        <f>IF(CR24=0,0,CS24/CR24*100)</f>
        <v>59.316000000000003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20000</v>
      </c>
      <c r="DU24" s="11">
        <v>20000</v>
      </c>
      <c r="DV24" s="11">
        <v>5000</v>
      </c>
      <c r="DW24" s="11">
        <v>0</v>
      </c>
      <c r="DX24" s="11">
        <f>DW24-DV24</f>
        <v>-5000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2000</v>
      </c>
      <c r="EG24" s="11">
        <v>2000</v>
      </c>
      <c r="EH24" s="11">
        <v>500</v>
      </c>
      <c r="EI24" s="11">
        <v>385.41</v>
      </c>
      <c r="EJ24" s="11">
        <f>EI24-EH24</f>
        <v>-114.58999999999997</v>
      </c>
      <c r="EK24" s="11">
        <f>IF(EH24=0,0,EI24/EH24*100)</f>
        <v>77.082000000000008</v>
      </c>
    </row>
    <row r="25" spans="1:141" x14ac:dyDescent="0.3">
      <c r="A25" s="10"/>
      <c r="B25" s="10">
        <v>25010400</v>
      </c>
      <c r="C25" s="10" t="s">
        <v>51</v>
      </c>
      <c r="D25" s="11">
        <v>0</v>
      </c>
      <c r="E25" s="11">
        <v>9412.93</v>
      </c>
      <c r="F25" s="11">
        <v>2353.2325000000001</v>
      </c>
      <c r="G25" s="11">
        <v>14648.03</v>
      </c>
      <c r="H25" s="11">
        <f>G25-F25</f>
        <v>12294.797500000001</v>
      </c>
      <c r="I25" s="11">
        <f>IF(F25=0,0,G25/F25*100)</f>
        <v>622.464206150476</v>
      </c>
      <c r="J25" s="11">
        <v>0</v>
      </c>
      <c r="K25" s="11">
        <v>9412.93</v>
      </c>
      <c r="L25" s="11">
        <v>2353.2325000000001</v>
      </c>
      <c r="M25" s="11">
        <v>14648.03</v>
      </c>
      <c r="N25" s="11">
        <f>M25-L25</f>
        <v>12294.797500000001</v>
      </c>
      <c r="O25" s="11">
        <f>IF(L25=0,0,M25/L25*100)</f>
        <v>622.464206150476</v>
      </c>
      <c r="P25" s="11">
        <v>0</v>
      </c>
      <c r="Q25" s="11">
        <v>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f>EI25-EH25</f>
        <v>0</v>
      </c>
      <c r="EK25" s="11">
        <f>IF(EH25=0,0,EI25/EH25*100)</f>
        <v>0</v>
      </c>
    </row>
    <row r="26" spans="1:141" x14ac:dyDescent="0.3">
      <c r="A26" s="10"/>
      <c r="B26" s="10">
        <v>25020000</v>
      </c>
      <c r="C26" s="10" t="s">
        <v>52</v>
      </c>
      <c r="D26" s="11">
        <v>0</v>
      </c>
      <c r="E26" s="11">
        <v>1092348.03</v>
      </c>
      <c r="F26" s="11">
        <v>273087.00750000001</v>
      </c>
      <c r="G26" s="11">
        <v>1158154.04</v>
      </c>
      <c r="H26" s="11">
        <f>G26-F26</f>
        <v>885067.03249999997</v>
      </c>
      <c r="I26" s="11">
        <f>IF(F26=0,0,G26/F26*100)</f>
        <v>424.09708561473758</v>
      </c>
      <c r="J26" s="11">
        <v>0</v>
      </c>
      <c r="K26" s="11">
        <v>477211.51</v>
      </c>
      <c r="L26" s="11">
        <v>119302.8775</v>
      </c>
      <c r="M26" s="11">
        <v>539490.43999999994</v>
      </c>
      <c r="N26" s="11">
        <f>M26-L26</f>
        <v>420187.56249999994</v>
      </c>
      <c r="O26" s="11">
        <f>IF(L26=0,0,M26/L26*100)</f>
        <v>452.20237039127574</v>
      </c>
      <c r="P26" s="11">
        <v>0</v>
      </c>
      <c r="Q26" s="11">
        <v>1400.04</v>
      </c>
      <c r="R26" s="11">
        <v>350.01</v>
      </c>
      <c r="S26" s="11">
        <v>4927.12</v>
      </c>
      <c r="T26" s="11">
        <f>S26-R26</f>
        <v>4577.1099999999997</v>
      </c>
      <c r="U26" s="11">
        <f>IF(R26=0,0,S26/R26*100)</f>
        <v>1407.7083511899662</v>
      </c>
      <c r="V26" s="11">
        <v>0</v>
      </c>
      <c r="W26" s="11">
        <v>1400.04</v>
      </c>
      <c r="X26" s="11">
        <v>350.01</v>
      </c>
      <c r="Y26" s="11">
        <v>4927.12</v>
      </c>
      <c r="Z26" s="11">
        <f>Y26-X26</f>
        <v>4577.1099999999997</v>
      </c>
      <c r="AA26" s="11">
        <f>IF(X26=0,0,Y26/X26*100)</f>
        <v>1407.7083511899662</v>
      </c>
      <c r="AB26" s="11">
        <v>0</v>
      </c>
      <c r="AC26" s="11">
        <v>613736.48</v>
      </c>
      <c r="AD26" s="11">
        <v>153434.12</v>
      </c>
      <c r="AE26" s="11">
        <v>613736.48</v>
      </c>
      <c r="AF26" s="11">
        <f>AE26-AD26</f>
        <v>460302.36</v>
      </c>
      <c r="AG26" s="11">
        <f>IF(AD26=0,0,AE26/AD26*100)</f>
        <v>400</v>
      </c>
      <c r="AH26" s="11">
        <v>0</v>
      </c>
      <c r="AI26" s="11">
        <v>613736.48</v>
      </c>
      <c r="AJ26" s="11">
        <v>153434.12</v>
      </c>
      <c r="AK26" s="11">
        <v>613736.48</v>
      </c>
      <c r="AL26" s="11">
        <f>AK26-AJ26</f>
        <v>460302.36</v>
      </c>
      <c r="AM26" s="11">
        <f>IF(AJ26=0,0,AK26/AJ26*100)</f>
        <v>400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f>EI26-EH26</f>
        <v>0</v>
      </c>
      <c r="EK26" s="11">
        <f>IF(EH26=0,0,EI26/EH26*100)</f>
        <v>0</v>
      </c>
    </row>
    <row r="27" spans="1:141" x14ac:dyDescent="0.3">
      <c r="A27" s="10"/>
      <c r="B27" s="10">
        <v>25020100</v>
      </c>
      <c r="C27" s="10" t="s">
        <v>53</v>
      </c>
      <c r="D27" s="11">
        <v>0</v>
      </c>
      <c r="E27" s="11">
        <v>1090947.99</v>
      </c>
      <c r="F27" s="11">
        <v>272736.9975</v>
      </c>
      <c r="G27" s="11">
        <v>1153226.92</v>
      </c>
      <c r="H27" s="11">
        <f>G27-F27</f>
        <v>880489.92249999987</v>
      </c>
      <c r="I27" s="11">
        <f>IF(F27=0,0,G27/F27*100)</f>
        <v>422.83479343501978</v>
      </c>
      <c r="J27" s="11">
        <v>0</v>
      </c>
      <c r="K27" s="11">
        <v>477211.51</v>
      </c>
      <c r="L27" s="11">
        <v>119302.8775</v>
      </c>
      <c r="M27" s="11">
        <v>539490.43999999994</v>
      </c>
      <c r="N27" s="11">
        <f>M27-L27</f>
        <v>420187.56249999994</v>
      </c>
      <c r="O27" s="11">
        <f>IF(L27=0,0,M27/L27*100)</f>
        <v>452.20237039127574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613736.48</v>
      </c>
      <c r="AD27" s="11">
        <v>153434.12</v>
      </c>
      <c r="AE27" s="11">
        <v>613736.48</v>
      </c>
      <c r="AF27" s="11">
        <f>AE27-AD27</f>
        <v>460302.36</v>
      </c>
      <c r="AG27" s="11">
        <f>IF(AD27=0,0,AE27/AD27*100)</f>
        <v>400</v>
      </c>
      <c r="AH27" s="11">
        <v>0</v>
      </c>
      <c r="AI27" s="11">
        <v>613736.48</v>
      </c>
      <c r="AJ27" s="11">
        <v>153434.12</v>
      </c>
      <c r="AK27" s="11">
        <v>613736.48</v>
      </c>
      <c r="AL27" s="11">
        <f>AK27-AJ27</f>
        <v>460302.36</v>
      </c>
      <c r="AM27" s="11">
        <f>IF(AJ27=0,0,AK27/AJ27*100)</f>
        <v>400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f>EI27-EH27</f>
        <v>0</v>
      </c>
      <c r="EK27" s="11">
        <f>IF(EH27=0,0,EI27/EH27*100)</f>
        <v>0</v>
      </c>
    </row>
    <row r="28" spans="1:141" x14ac:dyDescent="0.3">
      <c r="A28" s="10"/>
      <c r="B28" s="10">
        <v>25020200</v>
      </c>
      <c r="C28" s="10" t="s">
        <v>54</v>
      </c>
      <c r="D28" s="11">
        <v>0</v>
      </c>
      <c r="E28" s="11">
        <v>1400.04</v>
      </c>
      <c r="F28" s="11">
        <v>350.01</v>
      </c>
      <c r="G28" s="11">
        <v>4927.12</v>
      </c>
      <c r="H28" s="11">
        <f>G28-F28</f>
        <v>4577.1099999999997</v>
      </c>
      <c r="I28" s="11">
        <f>IF(F28=0,0,G28/F28*100)</f>
        <v>1407.7083511899662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1400.04</v>
      </c>
      <c r="R28" s="11">
        <v>350.01</v>
      </c>
      <c r="S28" s="11">
        <v>4927.12</v>
      </c>
      <c r="T28" s="11">
        <f>S28-R28</f>
        <v>4577.1099999999997</v>
      </c>
      <c r="U28" s="11">
        <f>IF(R28=0,0,S28/R28*100)</f>
        <v>1407.7083511899662</v>
      </c>
      <c r="V28" s="11">
        <v>0</v>
      </c>
      <c r="W28" s="11">
        <v>1400.04</v>
      </c>
      <c r="X28" s="11">
        <v>350.01</v>
      </c>
      <c r="Y28" s="11">
        <v>4927.12</v>
      </c>
      <c r="Z28" s="11">
        <f>Y28-X28</f>
        <v>4577.1099999999997</v>
      </c>
      <c r="AA28" s="11">
        <f>IF(X28=0,0,Y28/X28*100)</f>
        <v>1407.7083511899662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f>EI28-EH28</f>
        <v>0</v>
      </c>
      <c r="EK28" s="11">
        <f>IF(EH28=0,0,EI28/EH28*100)</f>
        <v>0</v>
      </c>
    </row>
    <row r="29" spans="1:141" x14ac:dyDescent="0.3">
      <c r="A29" s="10"/>
      <c r="B29" s="10">
        <v>30000000</v>
      </c>
      <c r="C29" s="10" t="s">
        <v>55</v>
      </c>
      <c r="D29" s="11">
        <v>103760</v>
      </c>
      <c r="E29" s="11">
        <v>118760</v>
      </c>
      <c r="F29" s="11">
        <v>48330</v>
      </c>
      <c r="G29" s="11">
        <v>77829.97</v>
      </c>
      <c r="H29" s="11">
        <f>G29-F29</f>
        <v>29499.97</v>
      </c>
      <c r="I29" s="11">
        <f>IF(F29=0,0,G29/F29*100)</f>
        <v>161.0386302503621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103760</v>
      </c>
      <c r="Q29" s="11">
        <v>103760</v>
      </c>
      <c r="R29" s="11">
        <v>33330</v>
      </c>
      <c r="S29" s="11">
        <v>18646.849999999999</v>
      </c>
      <c r="T29" s="11">
        <f>S29-R29</f>
        <v>-14683.150000000001</v>
      </c>
      <c r="U29" s="11">
        <f>IF(R29=0,0,S29/R29*100)</f>
        <v>55.946144614461446</v>
      </c>
      <c r="V29" s="11">
        <v>103760</v>
      </c>
      <c r="W29" s="11">
        <v>103760</v>
      </c>
      <c r="X29" s="11">
        <v>33330</v>
      </c>
      <c r="Y29" s="11">
        <v>18646.849999999999</v>
      </c>
      <c r="Z29" s="11">
        <f>Y29-X29</f>
        <v>-14683.150000000001</v>
      </c>
      <c r="AA29" s="11">
        <f>IF(X29=0,0,Y29/X29*100)</f>
        <v>55.946144614461446</v>
      </c>
      <c r="AB29" s="11">
        <v>0</v>
      </c>
      <c r="AC29" s="11">
        <v>15000</v>
      </c>
      <c r="AD29" s="11">
        <v>15000</v>
      </c>
      <c r="AE29" s="11">
        <v>59183.12</v>
      </c>
      <c r="AF29" s="11">
        <f>AE29-AD29</f>
        <v>44183.12</v>
      </c>
      <c r="AG29" s="11">
        <f>IF(AD29=0,0,AE29/AD29*100)</f>
        <v>394.55413333333331</v>
      </c>
      <c r="AH29" s="11">
        <v>0</v>
      </c>
      <c r="AI29" s="11">
        <v>15000</v>
      </c>
      <c r="AJ29" s="11">
        <v>15000</v>
      </c>
      <c r="AK29" s="11">
        <v>59183.12</v>
      </c>
      <c r="AL29" s="11">
        <f>AK29-AJ29</f>
        <v>44183.12</v>
      </c>
      <c r="AM29" s="11">
        <f>IF(AJ29=0,0,AK29/AJ29*100)</f>
        <v>394.55413333333331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>CS29-CR29</f>
        <v>0</v>
      </c>
      <c r="CU29" s="11">
        <f>IF(CR29=0,0,CS29/CR29*100)</f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f>EI29-EH29</f>
        <v>0</v>
      </c>
      <c r="EK29" s="11">
        <f>IF(EH29=0,0,EI29/EH29*100)</f>
        <v>0</v>
      </c>
    </row>
    <row r="30" spans="1:141" x14ac:dyDescent="0.3">
      <c r="A30" s="10"/>
      <c r="B30" s="10">
        <v>33000000</v>
      </c>
      <c r="C30" s="10" t="s">
        <v>56</v>
      </c>
      <c r="D30" s="11">
        <v>103760</v>
      </c>
      <c r="E30" s="11">
        <v>118760</v>
      </c>
      <c r="F30" s="11">
        <v>48330</v>
      </c>
      <c r="G30" s="11">
        <v>77829.97</v>
      </c>
      <c r="H30" s="11">
        <f>G30-F30</f>
        <v>29499.97</v>
      </c>
      <c r="I30" s="11">
        <f>IF(F30=0,0,G30/F30*100)</f>
        <v>161.0386302503621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103760</v>
      </c>
      <c r="Q30" s="11">
        <v>103760</v>
      </c>
      <c r="R30" s="11">
        <v>33330</v>
      </c>
      <c r="S30" s="11">
        <v>18646.849999999999</v>
      </c>
      <c r="T30" s="11">
        <f>S30-R30</f>
        <v>-14683.150000000001</v>
      </c>
      <c r="U30" s="11">
        <f>IF(R30=0,0,S30/R30*100)</f>
        <v>55.946144614461446</v>
      </c>
      <c r="V30" s="11">
        <v>103760</v>
      </c>
      <c r="W30" s="11">
        <v>103760</v>
      </c>
      <c r="X30" s="11">
        <v>33330</v>
      </c>
      <c r="Y30" s="11">
        <v>18646.849999999999</v>
      </c>
      <c r="Z30" s="11">
        <f>Y30-X30</f>
        <v>-14683.150000000001</v>
      </c>
      <c r="AA30" s="11">
        <f>IF(X30=0,0,Y30/X30*100)</f>
        <v>55.946144614461446</v>
      </c>
      <c r="AB30" s="11">
        <v>0</v>
      </c>
      <c r="AC30" s="11">
        <v>15000</v>
      </c>
      <c r="AD30" s="11">
        <v>15000</v>
      </c>
      <c r="AE30" s="11">
        <v>59183.12</v>
      </c>
      <c r="AF30" s="11">
        <f>AE30-AD30</f>
        <v>44183.12</v>
      </c>
      <c r="AG30" s="11">
        <f>IF(AD30=0,0,AE30/AD30*100)</f>
        <v>394.55413333333331</v>
      </c>
      <c r="AH30" s="11">
        <v>0</v>
      </c>
      <c r="AI30" s="11">
        <v>15000</v>
      </c>
      <c r="AJ30" s="11">
        <v>15000</v>
      </c>
      <c r="AK30" s="11">
        <v>59183.12</v>
      </c>
      <c r="AL30" s="11">
        <f>AK30-AJ30</f>
        <v>44183.12</v>
      </c>
      <c r="AM30" s="11">
        <f>IF(AJ30=0,0,AK30/AJ30*100)</f>
        <v>394.55413333333331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3">
      <c r="A31" s="10"/>
      <c r="B31" s="10">
        <v>33010000</v>
      </c>
      <c r="C31" s="10" t="s">
        <v>57</v>
      </c>
      <c r="D31" s="11">
        <v>103760</v>
      </c>
      <c r="E31" s="11">
        <v>118760</v>
      </c>
      <c r="F31" s="11">
        <v>48330</v>
      </c>
      <c r="G31" s="11">
        <v>77829.97</v>
      </c>
      <c r="H31" s="11">
        <f>G31-F31</f>
        <v>29499.97</v>
      </c>
      <c r="I31" s="11">
        <f>IF(F31=0,0,G31/F31*100)</f>
        <v>161.0386302503621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103760</v>
      </c>
      <c r="Q31" s="11">
        <v>103760</v>
      </c>
      <c r="R31" s="11">
        <v>33330</v>
      </c>
      <c r="S31" s="11">
        <v>18646.849999999999</v>
      </c>
      <c r="T31" s="11">
        <f>S31-R31</f>
        <v>-14683.150000000001</v>
      </c>
      <c r="U31" s="11">
        <f>IF(R31=0,0,S31/R31*100)</f>
        <v>55.946144614461446</v>
      </c>
      <c r="V31" s="11">
        <v>103760</v>
      </c>
      <c r="W31" s="11">
        <v>103760</v>
      </c>
      <c r="X31" s="11">
        <v>33330</v>
      </c>
      <c r="Y31" s="11">
        <v>18646.849999999999</v>
      </c>
      <c r="Z31" s="11">
        <f>Y31-X31</f>
        <v>-14683.150000000001</v>
      </c>
      <c r="AA31" s="11">
        <f>IF(X31=0,0,Y31/X31*100)</f>
        <v>55.946144614461446</v>
      </c>
      <c r="AB31" s="11">
        <v>0</v>
      </c>
      <c r="AC31" s="11">
        <v>15000</v>
      </c>
      <c r="AD31" s="11">
        <v>15000</v>
      </c>
      <c r="AE31" s="11">
        <v>59183.12</v>
      </c>
      <c r="AF31" s="11">
        <f>AE31-AD31</f>
        <v>44183.12</v>
      </c>
      <c r="AG31" s="11">
        <f>IF(AD31=0,0,AE31/AD31*100)</f>
        <v>394.55413333333331</v>
      </c>
      <c r="AH31" s="11">
        <v>0</v>
      </c>
      <c r="AI31" s="11">
        <v>15000</v>
      </c>
      <c r="AJ31" s="11">
        <v>15000</v>
      </c>
      <c r="AK31" s="11">
        <v>59183.12</v>
      </c>
      <c r="AL31" s="11">
        <f>AK31-AJ31</f>
        <v>44183.12</v>
      </c>
      <c r="AM31" s="11">
        <f>IF(AJ31=0,0,AK31/AJ31*100)</f>
        <v>394.55413333333331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3">
      <c r="A32" s="10"/>
      <c r="B32" s="10">
        <v>33010100</v>
      </c>
      <c r="C32" s="10" t="s">
        <v>58</v>
      </c>
      <c r="D32" s="11">
        <v>103760</v>
      </c>
      <c r="E32" s="11">
        <v>118760</v>
      </c>
      <c r="F32" s="11">
        <v>48330</v>
      </c>
      <c r="G32" s="11">
        <v>77829.97</v>
      </c>
      <c r="H32" s="11">
        <f>G32-F32</f>
        <v>29499.97</v>
      </c>
      <c r="I32" s="11">
        <f>IF(F32=0,0,G32/F32*100)</f>
        <v>161.0386302503621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103760</v>
      </c>
      <c r="Q32" s="11">
        <v>103760</v>
      </c>
      <c r="R32" s="11">
        <v>33330</v>
      </c>
      <c r="S32" s="11">
        <v>18646.849999999999</v>
      </c>
      <c r="T32" s="11">
        <f>S32-R32</f>
        <v>-14683.150000000001</v>
      </c>
      <c r="U32" s="11">
        <f>IF(R32=0,0,S32/R32*100)</f>
        <v>55.946144614461446</v>
      </c>
      <c r="V32" s="11">
        <v>103760</v>
      </c>
      <c r="W32" s="11">
        <v>103760</v>
      </c>
      <c r="X32" s="11">
        <v>33330</v>
      </c>
      <c r="Y32" s="11">
        <v>18646.849999999999</v>
      </c>
      <c r="Z32" s="11">
        <f>Y32-X32</f>
        <v>-14683.150000000001</v>
      </c>
      <c r="AA32" s="11">
        <f>IF(X32=0,0,Y32/X32*100)</f>
        <v>55.946144614461446</v>
      </c>
      <c r="AB32" s="11">
        <v>0</v>
      </c>
      <c r="AC32" s="11">
        <v>15000</v>
      </c>
      <c r="AD32" s="11">
        <v>15000</v>
      </c>
      <c r="AE32" s="11">
        <v>59183.12</v>
      </c>
      <c r="AF32" s="11">
        <f>AE32-AD32</f>
        <v>44183.12</v>
      </c>
      <c r="AG32" s="11">
        <f>IF(AD32=0,0,AE32/AD32*100)</f>
        <v>394.55413333333331</v>
      </c>
      <c r="AH32" s="11">
        <v>0</v>
      </c>
      <c r="AI32" s="11">
        <v>15000</v>
      </c>
      <c r="AJ32" s="11">
        <v>15000</v>
      </c>
      <c r="AK32" s="11">
        <v>59183.12</v>
      </c>
      <c r="AL32" s="11">
        <f>AK32-AJ32</f>
        <v>44183.12</v>
      </c>
      <c r="AM32" s="11">
        <f>IF(AJ32=0,0,AK32/AJ32*100)</f>
        <v>394.55413333333331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f>EI32-EH32</f>
        <v>0</v>
      </c>
      <c r="EK32" s="11">
        <f>IF(EH32=0,0,EI32/EH32*100)</f>
        <v>0</v>
      </c>
    </row>
    <row r="33" spans="1:141" x14ac:dyDescent="0.3">
      <c r="A33" s="10"/>
      <c r="B33" s="10">
        <v>40000000</v>
      </c>
      <c r="C33" s="10" t="s">
        <v>59</v>
      </c>
      <c r="D33" s="11">
        <v>0</v>
      </c>
      <c r="E33" s="11">
        <v>15942870</v>
      </c>
      <c r="F33" s="11">
        <v>2967000</v>
      </c>
      <c r="G33" s="11">
        <v>4417000</v>
      </c>
      <c r="H33" s="11">
        <f>G33-F33</f>
        <v>1450000</v>
      </c>
      <c r="I33" s="11">
        <f>IF(F33=0,0,G33/F33*100)</f>
        <v>148.87091338051903</v>
      </c>
      <c r="J33" s="11">
        <v>0</v>
      </c>
      <c r="K33" s="11">
        <v>15942870</v>
      </c>
      <c r="L33" s="11">
        <v>2967000</v>
      </c>
      <c r="M33" s="11">
        <v>2967000</v>
      </c>
      <c r="N33" s="11">
        <f>M33-L33</f>
        <v>0</v>
      </c>
      <c r="O33" s="11">
        <f>IF(L33=0,0,M33/L33*100)</f>
        <v>100</v>
      </c>
      <c r="P33" s="11">
        <v>0</v>
      </c>
      <c r="Q33" s="11">
        <v>0</v>
      </c>
      <c r="R33" s="11">
        <v>0</v>
      </c>
      <c r="S33" s="11">
        <v>0</v>
      </c>
      <c r="T33" s="11">
        <f>S33-R33</f>
        <v>0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0</v>
      </c>
      <c r="Z33" s="11">
        <f>Y33-X33</f>
        <v>0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1450000</v>
      </c>
      <c r="AF33" s="11">
        <f>AE33-AD33</f>
        <v>1450000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1450000</v>
      </c>
      <c r="BV33" s="11">
        <f>BU33-BT33</f>
        <v>1450000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f>CS33-CR33</f>
        <v>0</v>
      </c>
      <c r="CU33" s="11">
        <f>IF(CR33=0,0,CS33/CR33*100)</f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f>EI33-EH33</f>
        <v>0</v>
      </c>
      <c r="EK33" s="11">
        <f>IF(EH33=0,0,EI33/EH33*100)</f>
        <v>0</v>
      </c>
    </row>
    <row r="34" spans="1:141" x14ac:dyDescent="0.3">
      <c r="A34" s="10"/>
      <c r="B34" s="10">
        <v>41000000</v>
      </c>
      <c r="C34" s="10" t="s">
        <v>60</v>
      </c>
      <c r="D34" s="11">
        <v>0</v>
      </c>
      <c r="E34" s="11">
        <v>15942870</v>
      </c>
      <c r="F34" s="11">
        <v>2967000</v>
      </c>
      <c r="G34" s="11">
        <v>4417000</v>
      </c>
      <c r="H34" s="11">
        <f>G34-F34</f>
        <v>1450000</v>
      </c>
      <c r="I34" s="11">
        <f>IF(F34=0,0,G34/F34*100)</f>
        <v>148.87091338051903</v>
      </c>
      <c r="J34" s="11">
        <v>0</v>
      </c>
      <c r="K34" s="11">
        <v>15942870</v>
      </c>
      <c r="L34" s="11">
        <v>2967000</v>
      </c>
      <c r="M34" s="11">
        <v>2967000</v>
      </c>
      <c r="N34" s="11">
        <f>M34-L34</f>
        <v>0</v>
      </c>
      <c r="O34" s="11">
        <f>IF(L34=0,0,M34/L34*100)</f>
        <v>100</v>
      </c>
      <c r="P34" s="11">
        <v>0</v>
      </c>
      <c r="Q34" s="11">
        <v>0</v>
      </c>
      <c r="R34" s="11">
        <v>0</v>
      </c>
      <c r="S34" s="11">
        <v>0</v>
      </c>
      <c r="T34" s="11">
        <f>S34-R34</f>
        <v>0</v>
      </c>
      <c r="U34" s="11">
        <f>IF(R34=0,0,S34/R34*100)</f>
        <v>0</v>
      </c>
      <c r="V34" s="11">
        <v>0</v>
      </c>
      <c r="W34" s="11">
        <v>0</v>
      </c>
      <c r="X34" s="11">
        <v>0</v>
      </c>
      <c r="Y34" s="11">
        <v>0</v>
      </c>
      <c r="Z34" s="11">
        <f>Y34-X34</f>
        <v>0</v>
      </c>
      <c r="AA34" s="11">
        <f>IF(X34=0,0,Y34/X34*100)</f>
        <v>0</v>
      </c>
      <c r="AB34" s="11">
        <v>0</v>
      </c>
      <c r="AC34" s="11">
        <v>0</v>
      </c>
      <c r="AD34" s="11">
        <v>0</v>
      </c>
      <c r="AE34" s="11">
        <v>1450000</v>
      </c>
      <c r="AF34" s="11">
        <f>AE34-AD34</f>
        <v>1450000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1450000</v>
      </c>
      <c r="BV34" s="11">
        <f>BU34-BT34</f>
        <v>1450000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f>CS34-CR34</f>
        <v>0</v>
      </c>
      <c r="CU34" s="11">
        <f>IF(CR34=0,0,CS34/CR34*100)</f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f>EI34-EH34</f>
        <v>0</v>
      </c>
      <c r="EK34" s="11">
        <f>IF(EH34=0,0,EI34/EH34*100)</f>
        <v>0</v>
      </c>
    </row>
    <row r="35" spans="1:141" x14ac:dyDescent="0.3">
      <c r="A35" s="10"/>
      <c r="B35" s="10">
        <v>41030000</v>
      </c>
      <c r="C35" s="10" t="s">
        <v>61</v>
      </c>
      <c r="D35" s="11">
        <v>0</v>
      </c>
      <c r="E35" s="11">
        <v>12975870</v>
      </c>
      <c r="F35" s="11">
        <v>0</v>
      </c>
      <c r="G35" s="11">
        <v>0</v>
      </c>
      <c r="H35" s="11">
        <f>G35-F35</f>
        <v>0</v>
      </c>
      <c r="I35" s="11">
        <f>IF(F35=0,0,G35/F35*100)</f>
        <v>0</v>
      </c>
      <c r="J35" s="11">
        <v>0</v>
      </c>
      <c r="K35" s="11">
        <v>12975870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0</v>
      </c>
      <c r="Q35" s="11">
        <v>0</v>
      </c>
      <c r="R35" s="11">
        <v>0</v>
      </c>
      <c r="S35" s="11">
        <v>0</v>
      </c>
      <c r="T35" s="11">
        <f>S35-R35</f>
        <v>0</v>
      </c>
      <c r="U35" s="11">
        <f>IF(R35=0,0,S35/R35*100)</f>
        <v>0</v>
      </c>
      <c r="V35" s="11">
        <v>0</v>
      </c>
      <c r="W35" s="11">
        <v>0</v>
      </c>
      <c r="X35" s="11">
        <v>0</v>
      </c>
      <c r="Y35" s="11">
        <v>0</v>
      </c>
      <c r="Z35" s="11">
        <f>Y35-X35</f>
        <v>0</v>
      </c>
      <c r="AA35" s="11">
        <f>IF(X35=0,0,Y35/X35*100)</f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CS35-CR35</f>
        <v>0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f>EI35-EH35</f>
        <v>0</v>
      </c>
      <c r="EK35" s="11">
        <f>IF(EH35=0,0,EI35/EH35*100)</f>
        <v>0</v>
      </c>
    </row>
    <row r="36" spans="1:141" x14ac:dyDescent="0.3">
      <c r="A36" s="10"/>
      <c r="B36" s="10">
        <v>41031400</v>
      </c>
      <c r="C36" s="10" t="s">
        <v>62</v>
      </c>
      <c r="D36" s="11">
        <v>0</v>
      </c>
      <c r="E36" s="11">
        <v>12975870</v>
      </c>
      <c r="F36" s="11">
        <v>0</v>
      </c>
      <c r="G36" s="11">
        <v>0</v>
      </c>
      <c r="H36" s="11">
        <f>G36-F36</f>
        <v>0</v>
      </c>
      <c r="I36" s="11">
        <f>IF(F36=0,0,G36/F36*100)</f>
        <v>0</v>
      </c>
      <c r="J36" s="11">
        <v>0</v>
      </c>
      <c r="K36" s="11">
        <v>12975870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0</v>
      </c>
      <c r="Q36" s="11">
        <v>0</v>
      </c>
      <c r="R36" s="11">
        <v>0</v>
      </c>
      <c r="S36" s="11">
        <v>0</v>
      </c>
      <c r="T36" s="11">
        <f>S36-R36</f>
        <v>0</v>
      </c>
      <c r="U36" s="11">
        <f>IF(R36=0,0,S36/R36*100)</f>
        <v>0</v>
      </c>
      <c r="V36" s="11">
        <v>0</v>
      </c>
      <c r="W36" s="11">
        <v>0</v>
      </c>
      <c r="X36" s="11">
        <v>0</v>
      </c>
      <c r="Y36" s="11">
        <v>0</v>
      </c>
      <c r="Z36" s="11">
        <f>Y36-X36</f>
        <v>0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f>EI36-EH36</f>
        <v>0</v>
      </c>
      <c r="EK36" s="11">
        <f>IF(EH36=0,0,EI36/EH36*100)</f>
        <v>0</v>
      </c>
    </row>
    <row r="37" spans="1:141" x14ac:dyDescent="0.3">
      <c r="A37" s="10"/>
      <c r="B37" s="10">
        <v>41050000</v>
      </c>
      <c r="C37" s="10" t="s">
        <v>63</v>
      </c>
      <c r="D37" s="11">
        <v>0</v>
      </c>
      <c r="E37" s="11">
        <v>2967000</v>
      </c>
      <c r="F37" s="11">
        <v>2967000</v>
      </c>
      <c r="G37" s="11">
        <v>4417000</v>
      </c>
      <c r="H37" s="11">
        <f>G37-F37</f>
        <v>1450000</v>
      </c>
      <c r="I37" s="11">
        <f>IF(F37=0,0,G37/F37*100)</f>
        <v>148.87091338051903</v>
      </c>
      <c r="J37" s="11">
        <v>0</v>
      </c>
      <c r="K37" s="11">
        <v>2967000</v>
      </c>
      <c r="L37" s="11">
        <v>2967000</v>
      </c>
      <c r="M37" s="11">
        <v>2967000</v>
      </c>
      <c r="N37" s="11">
        <f>M37-L37</f>
        <v>0</v>
      </c>
      <c r="O37" s="11">
        <f>IF(L37=0,0,M37/L37*100)</f>
        <v>100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1450000</v>
      </c>
      <c r="AF37" s="11">
        <f>AE37-AD37</f>
        <v>1450000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1450000</v>
      </c>
      <c r="BV37" s="11">
        <f>BU37-BT37</f>
        <v>1450000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f>EI37-EH37</f>
        <v>0</v>
      </c>
      <c r="EK37" s="11">
        <f>IF(EH37=0,0,EI37/EH37*100)</f>
        <v>0</v>
      </c>
    </row>
    <row r="38" spans="1:141" x14ac:dyDescent="0.3">
      <c r="A38" s="10"/>
      <c r="B38" s="10">
        <v>41053900</v>
      </c>
      <c r="C38" s="10" t="s">
        <v>64</v>
      </c>
      <c r="D38" s="11">
        <v>0</v>
      </c>
      <c r="E38" s="11">
        <v>2967000</v>
      </c>
      <c r="F38" s="11">
        <v>2967000</v>
      </c>
      <c r="G38" s="11">
        <v>4417000</v>
      </c>
      <c r="H38" s="11">
        <f>G38-F38</f>
        <v>1450000</v>
      </c>
      <c r="I38" s="11">
        <f>IF(F38=0,0,G38/F38*100)</f>
        <v>148.87091338051903</v>
      </c>
      <c r="J38" s="11">
        <v>0</v>
      </c>
      <c r="K38" s="11">
        <v>2967000</v>
      </c>
      <c r="L38" s="11">
        <v>2967000</v>
      </c>
      <c r="M38" s="11">
        <v>2967000</v>
      </c>
      <c r="N38" s="11">
        <f>M38-L38</f>
        <v>0</v>
      </c>
      <c r="O38" s="11">
        <f>IF(L38=0,0,M38/L38*100)</f>
        <v>100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1450000</v>
      </c>
      <c r="AF38" s="11">
        <f>AE38-AD38</f>
        <v>1450000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1450000</v>
      </c>
      <c r="BV38" s="11">
        <f>BU38-BT38</f>
        <v>1450000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3">
      <c r="A39" s="12" t="s">
        <v>65</v>
      </c>
      <c r="B39" s="13"/>
      <c r="C39" s="13"/>
      <c r="D39" s="14">
        <v>4990358</v>
      </c>
      <c r="E39" s="14">
        <v>6107118.9600000009</v>
      </c>
      <c r="F39" s="14">
        <v>1587006.7400000002</v>
      </c>
      <c r="G39" s="14">
        <v>2193540.48</v>
      </c>
      <c r="H39" s="14">
        <f>G39-F39</f>
        <v>606533.73999999976</v>
      </c>
      <c r="I39" s="14">
        <f>IF(F39=0,0,G39/F39*100)</f>
        <v>138.21872489338008</v>
      </c>
      <c r="J39" s="14">
        <v>3423265</v>
      </c>
      <c r="K39" s="14">
        <v>3909889.4400000004</v>
      </c>
      <c r="L39" s="14">
        <v>977472.3600000001</v>
      </c>
      <c r="M39" s="14">
        <v>1295643.2599999998</v>
      </c>
      <c r="N39" s="14">
        <f>M39-L39</f>
        <v>318170.89999999967</v>
      </c>
      <c r="O39" s="14">
        <f>IF(L39=0,0,M39/L39*100)</f>
        <v>132.55037308676427</v>
      </c>
      <c r="P39" s="14">
        <v>828960</v>
      </c>
      <c r="Q39" s="14">
        <v>830360.04</v>
      </c>
      <c r="R39" s="14">
        <v>213990.01</v>
      </c>
      <c r="S39" s="14">
        <v>46917.03</v>
      </c>
      <c r="T39" s="14">
        <f>S39-R39</f>
        <v>-167072.98000000001</v>
      </c>
      <c r="U39" s="14">
        <f>IF(R39=0,0,S39/R39*100)</f>
        <v>21.924869296468557</v>
      </c>
      <c r="V39" s="14">
        <v>828960</v>
      </c>
      <c r="W39" s="14">
        <v>830360.04</v>
      </c>
      <c r="X39" s="14">
        <v>213990.01</v>
      </c>
      <c r="Y39" s="14">
        <v>46917.03</v>
      </c>
      <c r="Z39" s="14">
        <f>Y39-X39</f>
        <v>-167072.98000000001</v>
      </c>
      <c r="AA39" s="14">
        <f>IF(X39=0,0,Y39/X39*100)</f>
        <v>21.924869296468557</v>
      </c>
      <c r="AB39" s="14">
        <v>738133</v>
      </c>
      <c r="AC39" s="14">
        <v>1366869.48</v>
      </c>
      <c r="AD39" s="14">
        <v>395544.37</v>
      </c>
      <c r="AE39" s="14">
        <v>850980.19000000006</v>
      </c>
      <c r="AF39" s="14">
        <f>AE39-AD39</f>
        <v>455435.82000000007</v>
      </c>
      <c r="AG39" s="14">
        <f>IF(AD39=0,0,AE39/AD39*100)</f>
        <v>215.14152508351972</v>
      </c>
      <c r="AH39" s="14">
        <v>1170</v>
      </c>
      <c r="AI39" s="14">
        <v>629906.48</v>
      </c>
      <c r="AJ39" s="14">
        <v>168434.12</v>
      </c>
      <c r="AK39" s="14">
        <v>673406.02</v>
      </c>
      <c r="AL39" s="14">
        <f>AK39-AJ39</f>
        <v>504971.9</v>
      </c>
      <c r="AM39" s="14">
        <f>IF(AJ39=0,0,AK39/AJ39*100)</f>
        <v>399.80380459731083</v>
      </c>
      <c r="AN39" s="14">
        <v>0</v>
      </c>
      <c r="AO39" s="14">
        <v>0</v>
      </c>
      <c r="AP39" s="14">
        <v>0</v>
      </c>
      <c r="AQ39" s="14">
        <v>120.65</v>
      </c>
      <c r="AR39" s="14">
        <f>AQ39-AP39</f>
        <v>120.65</v>
      </c>
      <c r="AS39" s="14">
        <f>IF(AP39=0,0,AQ39/AP39*100)</f>
        <v>0</v>
      </c>
      <c r="AT39" s="14">
        <v>121000</v>
      </c>
      <c r="AU39" s="14">
        <v>121000</v>
      </c>
      <c r="AV39" s="14">
        <v>30250</v>
      </c>
      <c r="AW39" s="14">
        <v>58568.41</v>
      </c>
      <c r="AX39" s="14">
        <f>AW39-AV39</f>
        <v>28318.410000000003</v>
      </c>
      <c r="AY39" s="14">
        <f>IF(AV39=0,0,AW39/AV39*100)</f>
        <v>193.61457851239669</v>
      </c>
      <c r="AZ39" s="14">
        <v>6900</v>
      </c>
      <c r="BA39" s="14">
        <v>6900</v>
      </c>
      <c r="BB39" s="14">
        <v>1725</v>
      </c>
      <c r="BC39" s="14">
        <v>2483.21</v>
      </c>
      <c r="BD39" s="14">
        <f>BC39-BB39</f>
        <v>758.21</v>
      </c>
      <c r="BE39" s="14">
        <f>IF(BB39=0,0,BC39/BB39*100)</f>
        <v>143.95420289855073</v>
      </c>
      <c r="BF39" s="14">
        <v>144171</v>
      </c>
      <c r="BG39" s="14">
        <v>144171</v>
      </c>
      <c r="BH39" s="14">
        <v>36320.25</v>
      </c>
      <c r="BI39" s="14">
        <v>8814.5299999999988</v>
      </c>
      <c r="BJ39" s="14">
        <f>BI39-BH39</f>
        <v>-27505.72</v>
      </c>
      <c r="BK39" s="14">
        <f>IF(BH39=0,0,BI39/BH39*100)</f>
        <v>24.268913347237419</v>
      </c>
      <c r="BL39" s="14">
        <v>0</v>
      </c>
      <c r="BM39" s="14">
        <v>0</v>
      </c>
      <c r="BN39" s="14">
        <v>0</v>
      </c>
      <c r="BO39" s="14">
        <v>176.25</v>
      </c>
      <c r="BP39" s="14">
        <f>BO39-BN39</f>
        <v>176.25</v>
      </c>
      <c r="BQ39" s="14">
        <f>IF(BN39=0,0,BO39/BN39*100)</f>
        <v>0</v>
      </c>
      <c r="BR39" s="14">
        <v>0</v>
      </c>
      <c r="BS39" s="14">
        <v>0</v>
      </c>
      <c r="BT39" s="14">
        <v>0</v>
      </c>
      <c r="BU39" s="14">
        <v>2653.43</v>
      </c>
      <c r="BV39" s="14">
        <f>BU39-BT39</f>
        <v>2653.43</v>
      </c>
      <c r="BW39" s="14">
        <f>IF(BT39=0,0,BU39/BT39*100)</f>
        <v>0</v>
      </c>
      <c r="BX39" s="14">
        <v>148100</v>
      </c>
      <c r="BY39" s="14">
        <v>148100</v>
      </c>
      <c r="BZ39" s="14">
        <v>36950</v>
      </c>
      <c r="CA39" s="14">
        <v>8697.18</v>
      </c>
      <c r="CB39" s="14">
        <f>CA39-BZ39</f>
        <v>-28252.82</v>
      </c>
      <c r="CC39" s="14">
        <f>IF(BZ39=0,0,CA39/BZ39*100)</f>
        <v>23.537699594046007</v>
      </c>
      <c r="CD39" s="14">
        <v>0</v>
      </c>
      <c r="CE39" s="14">
        <v>0</v>
      </c>
      <c r="CF39" s="14">
        <v>0</v>
      </c>
      <c r="CG39" s="14">
        <v>65.25</v>
      </c>
      <c r="CH39" s="14">
        <f>CG39-CF39</f>
        <v>65.25</v>
      </c>
      <c r="CI39" s="14">
        <f>IF(CF39=0,0,CG39/CF39*100)</f>
        <v>0</v>
      </c>
      <c r="CJ39" s="14">
        <v>0</v>
      </c>
      <c r="CK39" s="14">
        <v>0</v>
      </c>
      <c r="CL39" s="14">
        <v>0</v>
      </c>
      <c r="CM39" s="14">
        <v>438.5</v>
      </c>
      <c r="CN39" s="14">
        <f>CM39-CL39</f>
        <v>438.5</v>
      </c>
      <c r="CO39" s="14">
        <f>IF(CL39=0,0,CM39/CL39*100)</f>
        <v>0</v>
      </c>
      <c r="CP39" s="14">
        <v>56000</v>
      </c>
      <c r="CQ39" s="14">
        <v>56000</v>
      </c>
      <c r="CR39" s="14">
        <v>14000</v>
      </c>
      <c r="CS39" s="14">
        <v>19740.22</v>
      </c>
      <c r="CT39" s="14">
        <f>CS39-CR39</f>
        <v>5740.2200000000012</v>
      </c>
      <c r="CU39" s="14">
        <f>IF(CR39=0,0,CS39/CR39*100)</f>
        <v>141.00157142857142</v>
      </c>
      <c r="CV39" s="14">
        <v>2532</v>
      </c>
      <c r="CW39" s="14">
        <v>2532</v>
      </c>
      <c r="CX39" s="14">
        <v>0</v>
      </c>
      <c r="CY39" s="14">
        <v>867.85</v>
      </c>
      <c r="CZ39" s="14">
        <f>CY39-CX39</f>
        <v>867.85</v>
      </c>
      <c r="DA39" s="14">
        <f>IF(CX39=0,0,CY39/CX39*100)</f>
        <v>0</v>
      </c>
      <c r="DB39" s="14">
        <v>174660</v>
      </c>
      <c r="DC39" s="14">
        <v>174660</v>
      </c>
      <c r="DD39" s="14">
        <v>43365</v>
      </c>
      <c r="DE39" s="14">
        <v>34791.31</v>
      </c>
      <c r="DF39" s="14">
        <f>DE39-DD39</f>
        <v>-8573.6900000000023</v>
      </c>
      <c r="DG39" s="14">
        <f>IF(DD39=0,0,DE39/DD39*100)</f>
        <v>80.229009569929673</v>
      </c>
      <c r="DH39" s="14">
        <v>0</v>
      </c>
      <c r="DI39" s="14">
        <v>0</v>
      </c>
      <c r="DJ39" s="14">
        <v>0</v>
      </c>
      <c r="DK39" s="14">
        <v>14.81</v>
      </c>
      <c r="DL39" s="14">
        <f>DK39-DJ39</f>
        <v>14.81</v>
      </c>
      <c r="DM39" s="14">
        <f>IF(DJ39=0,0,DK39/DJ39*100)</f>
        <v>0</v>
      </c>
      <c r="DN39" s="14">
        <v>0</v>
      </c>
      <c r="DO39" s="14">
        <v>0</v>
      </c>
      <c r="DP39" s="14">
        <v>0</v>
      </c>
      <c r="DQ39" s="14">
        <v>11.9</v>
      </c>
      <c r="DR39" s="14">
        <f>DQ39-DP39</f>
        <v>11.9</v>
      </c>
      <c r="DS39" s="14">
        <f>IF(DP39=0,0,DQ39/DP39*100)</f>
        <v>0</v>
      </c>
      <c r="DT39" s="14">
        <v>79600</v>
      </c>
      <c r="DU39" s="14">
        <v>79600</v>
      </c>
      <c r="DV39" s="14">
        <v>63400</v>
      </c>
      <c r="DW39" s="14">
        <v>36524.089999999997</v>
      </c>
      <c r="DX39" s="14">
        <f>DW39-DV39</f>
        <v>-26875.910000000003</v>
      </c>
      <c r="DY39" s="14">
        <f>IF(DV39=0,0,DW39/DV39*100)</f>
        <v>57.608974763406941</v>
      </c>
      <c r="DZ39" s="14">
        <v>0</v>
      </c>
      <c r="EA39" s="14">
        <v>0</v>
      </c>
      <c r="EB39" s="14">
        <v>0</v>
      </c>
      <c r="EC39" s="14">
        <v>221.45</v>
      </c>
      <c r="ED39" s="14">
        <f>EC39-EB39</f>
        <v>221.45</v>
      </c>
      <c r="EE39" s="14">
        <f>IF(EB39=0,0,EC39/EB39*100)</f>
        <v>0</v>
      </c>
      <c r="EF39" s="14">
        <v>4000</v>
      </c>
      <c r="EG39" s="14">
        <v>4000</v>
      </c>
      <c r="EH39" s="14">
        <v>1100</v>
      </c>
      <c r="EI39" s="14">
        <v>3385.13</v>
      </c>
      <c r="EJ39" s="14">
        <f>EI39-EH39</f>
        <v>2285.13</v>
      </c>
      <c r="EK39" s="14">
        <f>IF(EH39=0,0,EI39/EH39*100)</f>
        <v>307.73909090909092</v>
      </c>
    </row>
    <row r="40" spans="1:141" x14ac:dyDescent="0.3">
      <c r="A40" s="12" t="s">
        <v>66</v>
      </c>
      <c r="B40" s="13"/>
      <c r="C40" s="13"/>
      <c r="D40" s="14">
        <v>4990358</v>
      </c>
      <c r="E40" s="14">
        <v>22049988.960000001</v>
      </c>
      <c r="F40" s="14">
        <v>4554006.74</v>
      </c>
      <c r="G40" s="14">
        <v>6610540.4799999995</v>
      </c>
      <c r="H40" s="14">
        <f>G40-F40</f>
        <v>2056533.7399999993</v>
      </c>
      <c r="I40" s="14">
        <f>IF(F40=0,0,G40/F40*100)</f>
        <v>145.1587768181476</v>
      </c>
      <c r="J40" s="14">
        <v>3423265</v>
      </c>
      <c r="K40" s="14">
        <v>19852759.440000001</v>
      </c>
      <c r="L40" s="14">
        <v>3944472.3600000003</v>
      </c>
      <c r="M40" s="14">
        <v>4262643.26</v>
      </c>
      <c r="N40" s="14">
        <f>M40-L40</f>
        <v>318170.89999999944</v>
      </c>
      <c r="O40" s="14">
        <f>IF(L40=0,0,M40/L40*100)</f>
        <v>108.06624742073232</v>
      </c>
      <c r="P40" s="14">
        <v>828960</v>
      </c>
      <c r="Q40" s="14">
        <v>830360.04</v>
      </c>
      <c r="R40" s="14">
        <v>213990.01</v>
      </c>
      <c r="S40" s="14">
        <v>46917.03</v>
      </c>
      <c r="T40" s="14">
        <f>S40-R40</f>
        <v>-167072.98000000001</v>
      </c>
      <c r="U40" s="14">
        <f>IF(R40=0,0,S40/R40*100)</f>
        <v>21.924869296468557</v>
      </c>
      <c r="V40" s="14">
        <v>828960</v>
      </c>
      <c r="W40" s="14">
        <v>830360.04</v>
      </c>
      <c r="X40" s="14">
        <v>213990.01</v>
      </c>
      <c r="Y40" s="14">
        <v>46917.03</v>
      </c>
      <c r="Z40" s="14">
        <f>Y40-X40</f>
        <v>-167072.98000000001</v>
      </c>
      <c r="AA40" s="14">
        <f>IF(X40=0,0,Y40/X40*100)</f>
        <v>21.924869296468557</v>
      </c>
      <c r="AB40" s="14">
        <v>738133</v>
      </c>
      <c r="AC40" s="14">
        <v>1366869.48</v>
      </c>
      <c r="AD40" s="14">
        <v>395544.37</v>
      </c>
      <c r="AE40" s="14">
        <v>2300980.1900000004</v>
      </c>
      <c r="AF40" s="14">
        <f>AE40-AD40</f>
        <v>1905435.8200000003</v>
      </c>
      <c r="AG40" s="14">
        <f>IF(AD40=0,0,AE40/AD40*100)</f>
        <v>581.72492506972105</v>
      </c>
      <c r="AH40" s="14">
        <v>1170</v>
      </c>
      <c r="AI40" s="14">
        <v>629906.48</v>
      </c>
      <c r="AJ40" s="14">
        <v>168434.12</v>
      </c>
      <c r="AK40" s="14">
        <v>673406.02</v>
      </c>
      <c r="AL40" s="14">
        <f>AK40-AJ40</f>
        <v>504971.9</v>
      </c>
      <c r="AM40" s="14">
        <f>IF(AJ40=0,0,AK40/AJ40*100)</f>
        <v>399.80380459731083</v>
      </c>
      <c r="AN40" s="14">
        <v>0</v>
      </c>
      <c r="AO40" s="14">
        <v>0</v>
      </c>
      <c r="AP40" s="14">
        <v>0</v>
      </c>
      <c r="AQ40" s="14">
        <v>120.65</v>
      </c>
      <c r="AR40" s="14">
        <f>AQ40-AP40</f>
        <v>120.65</v>
      </c>
      <c r="AS40" s="14">
        <f>IF(AP40=0,0,AQ40/AP40*100)</f>
        <v>0</v>
      </c>
      <c r="AT40" s="14">
        <v>121000</v>
      </c>
      <c r="AU40" s="14">
        <v>121000</v>
      </c>
      <c r="AV40" s="14">
        <v>30250</v>
      </c>
      <c r="AW40" s="14">
        <v>58568.41</v>
      </c>
      <c r="AX40" s="14">
        <f>AW40-AV40</f>
        <v>28318.410000000003</v>
      </c>
      <c r="AY40" s="14">
        <f>IF(AV40=0,0,AW40/AV40*100)</f>
        <v>193.61457851239669</v>
      </c>
      <c r="AZ40" s="14">
        <v>6900</v>
      </c>
      <c r="BA40" s="14">
        <v>6900</v>
      </c>
      <c r="BB40" s="14">
        <v>1725</v>
      </c>
      <c r="BC40" s="14">
        <v>2483.21</v>
      </c>
      <c r="BD40" s="14">
        <f>BC40-BB40</f>
        <v>758.21</v>
      </c>
      <c r="BE40" s="14">
        <f>IF(BB40=0,0,BC40/BB40*100)</f>
        <v>143.95420289855073</v>
      </c>
      <c r="BF40" s="14">
        <v>144171</v>
      </c>
      <c r="BG40" s="14">
        <v>144171</v>
      </c>
      <c r="BH40" s="14">
        <v>36320.25</v>
      </c>
      <c r="BI40" s="14">
        <v>8814.5299999999988</v>
      </c>
      <c r="BJ40" s="14">
        <f>BI40-BH40</f>
        <v>-27505.72</v>
      </c>
      <c r="BK40" s="14">
        <f>IF(BH40=0,0,BI40/BH40*100)</f>
        <v>24.268913347237419</v>
      </c>
      <c r="BL40" s="14">
        <v>0</v>
      </c>
      <c r="BM40" s="14">
        <v>0</v>
      </c>
      <c r="BN40" s="14">
        <v>0</v>
      </c>
      <c r="BO40" s="14">
        <v>176.25</v>
      </c>
      <c r="BP40" s="14">
        <f>BO40-BN40</f>
        <v>176.25</v>
      </c>
      <c r="BQ40" s="14">
        <f>IF(BN40=0,0,BO40/BN40*100)</f>
        <v>0</v>
      </c>
      <c r="BR40" s="14">
        <v>0</v>
      </c>
      <c r="BS40" s="14">
        <v>0</v>
      </c>
      <c r="BT40" s="14">
        <v>0</v>
      </c>
      <c r="BU40" s="14">
        <v>1452653.43</v>
      </c>
      <c r="BV40" s="14">
        <f>BU40-BT40</f>
        <v>1452653.43</v>
      </c>
      <c r="BW40" s="14">
        <f>IF(BT40=0,0,BU40/BT40*100)</f>
        <v>0</v>
      </c>
      <c r="BX40" s="14">
        <v>148100</v>
      </c>
      <c r="BY40" s="14">
        <v>148100</v>
      </c>
      <c r="BZ40" s="14">
        <v>36950</v>
      </c>
      <c r="CA40" s="14">
        <v>8697.18</v>
      </c>
      <c r="CB40" s="14">
        <f>CA40-BZ40</f>
        <v>-28252.82</v>
      </c>
      <c r="CC40" s="14">
        <f>IF(BZ40=0,0,CA40/BZ40*100)</f>
        <v>23.537699594046007</v>
      </c>
      <c r="CD40" s="14">
        <v>0</v>
      </c>
      <c r="CE40" s="14">
        <v>0</v>
      </c>
      <c r="CF40" s="14">
        <v>0</v>
      </c>
      <c r="CG40" s="14">
        <v>65.25</v>
      </c>
      <c r="CH40" s="14">
        <f>CG40-CF40</f>
        <v>65.25</v>
      </c>
      <c r="CI40" s="14">
        <f>IF(CF40=0,0,CG40/CF40*100)</f>
        <v>0</v>
      </c>
      <c r="CJ40" s="14">
        <v>0</v>
      </c>
      <c r="CK40" s="14">
        <v>0</v>
      </c>
      <c r="CL40" s="14">
        <v>0</v>
      </c>
      <c r="CM40" s="14">
        <v>438.5</v>
      </c>
      <c r="CN40" s="14">
        <f>CM40-CL40</f>
        <v>438.5</v>
      </c>
      <c r="CO40" s="14">
        <f>IF(CL40=0,0,CM40/CL40*100)</f>
        <v>0</v>
      </c>
      <c r="CP40" s="14">
        <v>56000</v>
      </c>
      <c r="CQ40" s="14">
        <v>56000</v>
      </c>
      <c r="CR40" s="14">
        <v>14000</v>
      </c>
      <c r="CS40" s="14">
        <v>19740.22</v>
      </c>
      <c r="CT40" s="14">
        <f>CS40-CR40</f>
        <v>5740.2200000000012</v>
      </c>
      <c r="CU40" s="14">
        <f>IF(CR40=0,0,CS40/CR40*100)</f>
        <v>141.00157142857142</v>
      </c>
      <c r="CV40" s="14">
        <v>2532</v>
      </c>
      <c r="CW40" s="14">
        <v>2532</v>
      </c>
      <c r="CX40" s="14">
        <v>0</v>
      </c>
      <c r="CY40" s="14">
        <v>867.85</v>
      </c>
      <c r="CZ40" s="14">
        <f>CY40-CX40</f>
        <v>867.85</v>
      </c>
      <c r="DA40" s="14">
        <f>IF(CX40=0,0,CY40/CX40*100)</f>
        <v>0</v>
      </c>
      <c r="DB40" s="14">
        <v>174660</v>
      </c>
      <c r="DC40" s="14">
        <v>174660</v>
      </c>
      <c r="DD40" s="14">
        <v>43365</v>
      </c>
      <c r="DE40" s="14">
        <v>34791.31</v>
      </c>
      <c r="DF40" s="14">
        <f>DE40-DD40</f>
        <v>-8573.6900000000023</v>
      </c>
      <c r="DG40" s="14">
        <f>IF(DD40=0,0,DE40/DD40*100)</f>
        <v>80.229009569929673</v>
      </c>
      <c r="DH40" s="14">
        <v>0</v>
      </c>
      <c r="DI40" s="14">
        <v>0</v>
      </c>
      <c r="DJ40" s="14">
        <v>0</v>
      </c>
      <c r="DK40" s="14">
        <v>14.81</v>
      </c>
      <c r="DL40" s="14">
        <f>DK40-DJ40</f>
        <v>14.81</v>
      </c>
      <c r="DM40" s="14">
        <f>IF(DJ40=0,0,DK40/DJ40*100)</f>
        <v>0</v>
      </c>
      <c r="DN40" s="14">
        <v>0</v>
      </c>
      <c r="DO40" s="14">
        <v>0</v>
      </c>
      <c r="DP40" s="14">
        <v>0</v>
      </c>
      <c r="DQ40" s="14">
        <v>11.9</v>
      </c>
      <c r="DR40" s="14">
        <f>DQ40-DP40</f>
        <v>11.9</v>
      </c>
      <c r="DS40" s="14">
        <f>IF(DP40=0,0,DQ40/DP40*100)</f>
        <v>0</v>
      </c>
      <c r="DT40" s="14">
        <v>79600</v>
      </c>
      <c r="DU40" s="14">
        <v>79600</v>
      </c>
      <c r="DV40" s="14">
        <v>63400</v>
      </c>
      <c r="DW40" s="14">
        <v>36524.089999999997</v>
      </c>
      <c r="DX40" s="14">
        <f>DW40-DV40</f>
        <v>-26875.910000000003</v>
      </c>
      <c r="DY40" s="14">
        <f>IF(DV40=0,0,DW40/DV40*100)</f>
        <v>57.608974763406941</v>
      </c>
      <c r="DZ40" s="14">
        <v>0</v>
      </c>
      <c r="EA40" s="14">
        <v>0</v>
      </c>
      <c r="EB40" s="14">
        <v>0</v>
      </c>
      <c r="EC40" s="14">
        <v>221.45</v>
      </c>
      <c r="ED40" s="14">
        <f>EC40-EB40</f>
        <v>221.45</v>
      </c>
      <c r="EE40" s="14">
        <f>IF(EB40=0,0,EC40/EB40*100)</f>
        <v>0</v>
      </c>
      <c r="EF40" s="14">
        <v>4000</v>
      </c>
      <c r="EG40" s="14">
        <v>4000</v>
      </c>
      <c r="EH40" s="14">
        <v>1100</v>
      </c>
      <c r="EI40" s="14">
        <v>3385.13</v>
      </c>
      <c r="EJ40" s="14">
        <f>EI40-EH40</f>
        <v>2285.13</v>
      </c>
      <c r="EK40" s="14">
        <f>IF(EH40=0,0,EI40/EH40*100)</f>
        <v>307.73909090909092</v>
      </c>
    </row>
  </sheetData>
  <mergeCells count="30">
    <mergeCell ref="DT7:DY7"/>
    <mergeCell ref="DZ7:EE7"/>
    <mergeCell ref="EF7:EK7"/>
    <mergeCell ref="A39:C39"/>
    <mergeCell ref="A40:C40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2019-04-01T08:16:52Z</dcterms:created>
  <dcterms:modified xsi:type="dcterms:W3CDTF">2019-04-01T08:17:42Z</dcterms:modified>
</cp:coreProperties>
</file>