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</sheets>
  <definedNames>
    <definedName name="_xlfn.AGGREGATE" hidden="1">#NAME?</definedName>
    <definedName name="_xlnm.Print_Titles" localSheetId="0">'дод.1'!$A:$E,'дод.1'!$7:$7</definedName>
    <definedName name="_xlnm.Print_Titles" localSheetId="1">'дод.2'!$6:$8</definedName>
    <definedName name="_xlnm.Print_Area" localSheetId="0">'дод.1'!$A$2:$F$46</definedName>
  </definedNames>
  <calcPr fullCalcOnLoad="1"/>
</workbook>
</file>

<file path=xl/sharedStrings.xml><?xml version="1.0" encoding="utf-8"?>
<sst xmlns="http://schemas.openxmlformats.org/spreadsheetml/2006/main" count="95" uniqueCount="82">
  <si>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</si>
  <si>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</si>
  <si>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</si>
  <si>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</si>
  <si>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</si>
  <si>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</si>
  <si>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</si>
  <si>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</si>
  <si>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</si>
  <si>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</si>
  <si>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</si>
  <si>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</si>
  <si>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</si>
  <si>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</si>
  <si>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</si>
  <si>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</si>
  <si>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</si>
  <si>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</si>
  <si>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</si>
  <si>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</si>
  <si>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</si>
  <si>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</si>
  <si>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</si>
  <si>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</si>
  <si>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в т.ч. бюджет розвитку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</si>
  <si>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</si>
  <si>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</si>
  <si>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</si>
  <si>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</si>
  <si>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</si>
  <si>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</si>
  <si>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Від органів державного управління</t>
  </si>
  <si>
    <t>Кошти, що надходять з інших бюджетів</t>
  </si>
  <si>
    <t xml:space="preserve">Дотації </t>
  </si>
  <si>
    <t>Субвенції</t>
  </si>
  <si>
    <t>Всього доходів</t>
  </si>
  <si>
    <t>(тис. грн.)/грн.</t>
  </si>
  <si>
    <t>бюджет розвитку</t>
  </si>
  <si>
    <t xml:space="preserve">Всього 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</si>
  <si>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</si>
  <si>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</si>
  <si>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</si>
  <si>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</si>
  <si>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</si>
  <si>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</si>
  <si>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</si>
  <si>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</si>
  <si>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</si>
  <si>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Інша субвенція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</si>
  <si>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(звітний)рік або перевищує 75 відсотків</t>
  </si>
  <si>
    <t>Податок на майно</t>
  </si>
  <si>
    <t>Єдиний податок</t>
  </si>
  <si>
    <t>Єдиний податок з фізичних осіб</t>
  </si>
  <si>
    <t>Плата за оренду майна бюджетних установ</t>
  </si>
  <si>
    <t>Надходження від плати за послуги , що надаються бюджетними установами згідно із законодавством</t>
  </si>
  <si>
    <t>Новоборівська сільська рада</t>
  </si>
  <si>
    <t>0111</t>
  </si>
  <si>
    <t>0620</t>
  </si>
  <si>
    <t>Акцизний податок з реалізації суб'єктами господарювання роздрібної торгівлі підакцизних товарів</t>
  </si>
  <si>
    <t>Організаційне ,інформаційно-аналітичне та матеріально - техничне забезпечення діяльності обласної ради ,районної ради ,районної у місті ради (у разі її створення) міської ,селищної,сільської рад та їх виконавчих комітетів</t>
  </si>
  <si>
    <t>0180</t>
  </si>
  <si>
    <t>0150</t>
  </si>
  <si>
    <t>6030</t>
  </si>
  <si>
    <t>Організація  благоустрію  населених пунктів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</si>
  <si>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</si>
  <si>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</si>
  <si>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Утримання та розвиток автомобільних доріг та дорожньої інраструктури за рахунок коштів місцевого бюджету"</t>
  </si>
  <si>
    <t>0411</t>
  </si>
  <si>
    <t>0110150</t>
  </si>
  <si>
    <t>0116030</t>
  </si>
  <si>
    <t>0117461</t>
  </si>
  <si>
    <t>0119710</t>
  </si>
  <si>
    <t xml:space="preserve">Сільський голова   </t>
  </si>
  <si>
    <t>0100000</t>
  </si>
  <si>
    <t>Код бюджету</t>
  </si>
  <si>
    <t>Додаток № 1
до рішення Новоборівської сільської ради
"Про сільський бюджет  на 2020 рік" від 23.12.2019р.№38/04</t>
  </si>
  <si>
    <t>код бюджету</t>
  </si>
  <si>
    <r>
      <t>РОЗПОДІЛ</t>
    </r>
    <r>
      <rPr>
        <b/>
        <sz val="14"/>
        <rFont val="Times New Roman"/>
        <family val="0"/>
      </rPr>
      <t xml:space="preserve">
видатків сільського бюджету  на 2020 рік</t>
    </r>
  </si>
  <si>
    <t>Доходи сільського бюджету на 2020 рік</t>
  </si>
  <si>
    <t>О.Дівенко</t>
  </si>
  <si>
    <t xml:space="preserve">                                                               Сільський голова                                                                                                 О.Дівенко</t>
  </si>
  <si>
    <t>Додаток № 2
до рішення Новоборівської сільської ради
"Про сільський бюджет  на 2020рік" від 23.12.2019р.№38/04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</si>
</sst>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8" fillId="26" borderId="1" applyNumberFormat="0" applyAlignment="0" applyProtection="0"/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49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184" fontId="36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38" fillId="0" borderId="16" xfId="0" applyNumberFormat="1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6" xfId="0" applyNumberFormat="1" applyFont="1" applyFill="1" applyBorder="1" applyAlignment="1" applyProtection="1">
      <alignment vertical="center" wrapText="1"/>
      <protection/>
    </xf>
    <xf numFmtId="184" fontId="32" fillId="0" borderId="16" xfId="0" applyNumberFormat="1" applyFont="1" applyFill="1" applyBorder="1" applyAlignment="1" applyProtection="1">
      <alignment horizontal="right" vertical="center" wrapText="1"/>
      <protection/>
    </xf>
    <xf numFmtId="184" fontId="33" fillId="0" borderId="16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center"/>
      <protection/>
    </xf>
    <xf numFmtId="184" fontId="37" fillId="0" borderId="16" xfId="95" applyNumberFormat="1" applyFont="1" applyBorder="1">
      <alignment vertical="top"/>
      <protection/>
    </xf>
    <xf numFmtId="0" fontId="32" fillId="0" borderId="16" xfId="0" applyFont="1" applyBorder="1" applyAlignment="1">
      <alignment horizontal="center" vertical="center" wrapText="1"/>
    </xf>
    <xf numFmtId="184" fontId="38" fillId="0" borderId="16" xfId="95" applyNumberFormat="1" applyFont="1" applyBorder="1">
      <alignment vertical="top"/>
      <protection/>
    </xf>
    <xf numFmtId="0" fontId="30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184" fontId="5" fillId="0" borderId="16" xfId="0" applyNumberFormat="1" applyFont="1" applyFill="1" applyBorder="1" applyAlignment="1" applyProtection="1">
      <alignment vertical="top"/>
      <protection/>
    </xf>
    <xf numFmtId="184" fontId="34" fillId="0" borderId="16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49" fontId="30" fillId="0" borderId="16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184" fontId="30" fillId="0" borderId="16" xfId="0" applyNumberFormat="1" applyFont="1" applyFill="1" applyBorder="1" applyAlignment="1" applyProtection="1">
      <alignment horizontal="right" vertical="center" wrapText="1"/>
      <protection/>
    </xf>
    <xf numFmtId="184" fontId="32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2" fillId="0" borderId="16" xfId="0" applyNumberFormat="1" applyFont="1" applyFill="1" applyBorder="1" applyAlignment="1" applyProtection="1">
      <alignment horizontal="lef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84" fontId="37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184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187" fontId="0" fillId="0" borderId="16" xfId="0" applyNumberFormat="1" applyFont="1" applyFill="1" applyBorder="1" applyAlignment="1" applyProtection="1">
      <alignment horizontal="center" vertical="center" wrapText="1"/>
      <protection/>
    </xf>
    <xf numFmtId="187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184" fontId="32" fillId="0" borderId="16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showGridLines="0" showZeros="0" tabSelected="1" zoomScalePageLayoutView="0" workbookViewId="0" topLeftCell="A11">
      <selection activeCell="F17" sqref="F17"/>
    </sheetView>
  </sheetViews>
  <sheetFormatPr defaultColWidth="9.16015625" defaultRowHeight="12.75"/>
  <cols>
    <col min="1" max="1" width="11.83203125" style="2" customWidth="1"/>
    <col min="2" max="2" width="47.16015625" style="2" customWidth="1"/>
    <col min="3" max="3" width="14.16015625" style="2" customWidth="1"/>
    <col min="4" max="4" width="13.6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15" customWidth="1"/>
    <col min="245" max="253" width="9.16015625" style="2" customWidth="1"/>
    <col min="254" max="16384" width="9.16015625" style="15" customWidth="1"/>
  </cols>
  <sheetData>
    <row r="1" spans="1:253" s="20" customFormat="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IK1" s="19"/>
      <c r="IL1" s="19"/>
      <c r="IM1" s="19"/>
      <c r="IN1" s="19"/>
      <c r="IO1" s="19"/>
      <c r="IP1" s="19"/>
      <c r="IQ1" s="19"/>
      <c r="IR1" s="19"/>
      <c r="IS1" s="19"/>
    </row>
    <row r="3" spans="3:13" ht="66.75" customHeight="1">
      <c r="C3" s="85" t="s">
        <v>75</v>
      </c>
      <c r="D3" s="85"/>
      <c r="E3" s="85"/>
      <c r="F3" s="85"/>
      <c r="M3" s="2"/>
    </row>
    <row r="4" spans="1:5" ht="31.5" customHeight="1">
      <c r="A4" s="86" t="s">
        <v>78</v>
      </c>
      <c r="B4" s="87"/>
      <c r="C4" s="87"/>
      <c r="D4" s="87"/>
      <c r="E4" s="87"/>
    </row>
    <row r="5" spans="1:5" ht="31.5" customHeight="1">
      <c r="A5" s="91">
        <v>12316512000</v>
      </c>
      <c r="B5" s="92"/>
      <c r="C5" s="80"/>
      <c r="D5" s="80"/>
      <c r="E5" s="80"/>
    </row>
    <row r="6" spans="1:6" ht="12.75">
      <c r="A6" s="2" t="s">
        <v>74</v>
      </c>
      <c r="B6" s="39"/>
      <c r="C6" s="39"/>
      <c r="D6" s="39"/>
      <c r="E6" s="39"/>
      <c r="F6" s="40" t="s">
        <v>36</v>
      </c>
    </row>
    <row r="7" spans="1:6" ht="25.5" customHeight="1">
      <c r="A7" s="90" t="s">
        <v>0</v>
      </c>
      <c r="B7" s="90" t="s">
        <v>1</v>
      </c>
      <c r="C7" s="90" t="s">
        <v>17</v>
      </c>
      <c r="D7" s="90" t="s">
        <v>14</v>
      </c>
      <c r="E7" s="90" t="s">
        <v>15</v>
      </c>
      <c r="F7" s="90"/>
    </row>
    <row r="8" spans="1:6" ht="49.5" customHeight="1">
      <c r="A8" s="90"/>
      <c r="B8" s="90"/>
      <c r="C8" s="90"/>
      <c r="D8" s="90"/>
      <c r="E8" s="32" t="s">
        <v>17</v>
      </c>
      <c r="F8" s="30" t="s">
        <v>24</v>
      </c>
    </row>
    <row r="9" spans="1:253" s="25" customFormat="1" ht="31.5" customHeight="1">
      <c r="A9" s="21">
        <v>10000000</v>
      </c>
      <c r="B9" s="22" t="s">
        <v>3</v>
      </c>
      <c r="C9" s="61">
        <f>D9+E9+F9</f>
        <v>1222228</v>
      </c>
      <c r="D9" s="23">
        <f>D18</f>
        <v>1222228</v>
      </c>
      <c r="E9" s="23"/>
      <c r="F9" s="23"/>
      <c r="G9" s="24"/>
      <c r="H9" s="24"/>
      <c r="I9" s="24"/>
      <c r="J9" s="24"/>
      <c r="K9" s="24"/>
      <c r="L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38" customFormat="1" ht="31.5" customHeight="1">
      <c r="A10" s="31">
        <v>11000000</v>
      </c>
      <c r="B10" s="34" t="s">
        <v>4</v>
      </c>
      <c r="C10" s="35"/>
      <c r="D10" s="36"/>
      <c r="E10" s="36"/>
      <c r="F10" s="36"/>
      <c r="G10" s="37"/>
      <c r="H10" s="37"/>
      <c r="I10" s="37"/>
      <c r="J10" s="37"/>
      <c r="K10" s="37"/>
      <c r="L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6" s="33" customFormat="1" ht="20.25" customHeight="1">
      <c r="A11" s="31">
        <v>11020000</v>
      </c>
      <c r="B11" s="34" t="s">
        <v>5</v>
      </c>
      <c r="C11" s="93"/>
      <c r="D11" s="93"/>
      <c r="E11" s="93"/>
      <c r="F11" s="93"/>
    </row>
    <row r="12" spans="1:6" s="37" customFormat="1" ht="20.25" customHeight="1">
      <c r="A12" s="31">
        <v>12000000</v>
      </c>
      <c r="B12" s="34" t="s">
        <v>25</v>
      </c>
      <c r="C12" s="93"/>
      <c r="D12" s="93"/>
      <c r="E12" s="93"/>
      <c r="F12" s="93"/>
    </row>
    <row r="13" spans="1:253" s="38" customFormat="1" ht="25.5" customHeight="1">
      <c r="A13" s="31">
        <v>13000000</v>
      </c>
      <c r="B13" s="34" t="s">
        <v>26</v>
      </c>
      <c r="C13" s="35"/>
      <c r="D13" s="36"/>
      <c r="E13" s="36"/>
      <c r="F13" s="36"/>
      <c r="G13" s="37"/>
      <c r="H13" s="37"/>
      <c r="I13" s="37"/>
      <c r="J13" s="37"/>
      <c r="K13" s="37"/>
      <c r="L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8" customFormat="1" ht="20.25" customHeight="1">
      <c r="A14" s="31">
        <v>14000000</v>
      </c>
      <c r="B14" s="34" t="s">
        <v>11</v>
      </c>
      <c r="C14" s="61"/>
      <c r="D14" s="23"/>
      <c r="E14" s="36"/>
      <c r="F14" s="36"/>
      <c r="G14" s="37"/>
      <c r="H14" s="37"/>
      <c r="I14" s="37"/>
      <c r="J14" s="37"/>
      <c r="K14" s="37"/>
      <c r="L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8" customFormat="1" ht="42.75" customHeight="1">
      <c r="A15" s="31">
        <v>14040000</v>
      </c>
      <c r="B15" s="34" t="s">
        <v>58</v>
      </c>
      <c r="C15" s="35"/>
      <c r="D15" s="36"/>
      <c r="E15" s="36"/>
      <c r="F15" s="36"/>
      <c r="G15" s="37"/>
      <c r="H15" s="37"/>
      <c r="I15" s="37"/>
      <c r="J15" s="37"/>
      <c r="K15" s="37"/>
      <c r="L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38" customFormat="1" ht="30.75" customHeight="1">
      <c r="A16" s="31">
        <v>15000000</v>
      </c>
      <c r="B16" s="34" t="s">
        <v>27</v>
      </c>
      <c r="C16" s="35"/>
      <c r="D16" s="36"/>
      <c r="E16" s="36"/>
      <c r="F16" s="36"/>
      <c r="G16" s="37"/>
      <c r="H16" s="37"/>
      <c r="I16" s="37"/>
      <c r="J16" s="37"/>
      <c r="K16" s="37"/>
      <c r="L16" s="37"/>
      <c r="IK16" s="37"/>
      <c r="IL16" s="37"/>
      <c r="IM16" s="37"/>
      <c r="IN16" s="37"/>
      <c r="IO16" s="37"/>
      <c r="IP16" s="37"/>
      <c r="IQ16" s="37"/>
      <c r="IR16" s="37"/>
      <c r="IS16" s="37"/>
    </row>
    <row r="17" spans="1:253" s="38" customFormat="1" ht="29.25" customHeight="1">
      <c r="A17" s="31">
        <v>16000000</v>
      </c>
      <c r="B17" s="34" t="s">
        <v>28</v>
      </c>
      <c r="C17" s="35"/>
      <c r="D17" s="36"/>
      <c r="E17" s="36"/>
      <c r="F17" s="36"/>
      <c r="G17" s="37"/>
      <c r="H17" s="37"/>
      <c r="I17" s="37"/>
      <c r="J17" s="37"/>
      <c r="K17" s="37"/>
      <c r="L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s="38" customFormat="1" ht="20.25" customHeight="1">
      <c r="A18" s="58">
        <v>18000000</v>
      </c>
      <c r="B18" s="63" t="s">
        <v>39</v>
      </c>
      <c r="C18" s="61">
        <f aca="true" t="shared" si="0" ref="C18:C24">D18+E18+F18</f>
        <v>1222228</v>
      </c>
      <c r="D18" s="61">
        <f>D26+D19+D25</f>
        <v>1222228</v>
      </c>
      <c r="E18" s="23"/>
      <c r="F18" s="23"/>
      <c r="G18" s="37"/>
      <c r="H18" s="37"/>
      <c r="I18" s="37"/>
      <c r="J18" s="37"/>
      <c r="K18" s="37"/>
      <c r="L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38" customFormat="1" ht="20.25" customHeight="1">
      <c r="A19" s="58">
        <v>18010000</v>
      </c>
      <c r="B19" s="63" t="s">
        <v>50</v>
      </c>
      <c r="C19" s="61">
        <f t="shared" si="0"/>
        <v>347228</v>
      </c>
      <c r="D19" s="61">
        <f>D20+D21+D22+D23</f>
        <v>347228</v>
      </c>
      <c r="E19" s="23"/>
      <c r="F19" s="23"/>
      <c r="G19" s="37"/>
      <c r="H19" s="37"/>
      <c r="I19" s="37"/>
      <c r="J19" s="37"/>
      <c r="K19" s="37"/>
      <c r="L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8" customFormat="1" ht="17.25" customHeight="1">
      <c r="A20" s="31">
        <v>18010500</v>
      </c>
      <c r="B20" s="34" t="s">
        <v>44</v>
      </c>
      <c r="C20" s="35">
        <f t="shared" si="0"/>
        <v>20000</v>
      </c>
      <c r="D20" s="36">
        <v>20000</v>
      </c>
      <c r="E20" s="36"/>
      <c r="F20" s="36"/>
      <c r="G20" s="37"/>
      <c r="H20" s="37"/>
      <c r="I20" s="37"/>
      <c r="J20" s="37"/>
      <c r="K20" s="37"/>
      <c r="L20" s="37"/>
      <c r="IK20" s="37"/>
      <c r="IL20" s="37"/>
      <c r="IM20" s="37"/>
      <c r="IN20" s="37"/>
      <c r="IO20" s="37"/>
      <c r="IP20" s="37"/>
      <c r="IQ20" s="37"/>
      <c r="IR20" s="37"/>
      <c r="IS20" s="37"/>
    </row>
    <row r="21" spans="1:253" s="38" customFormat="1" ht="21.75" customHeight="1">
      <c r="A21" s="31">
        <v>18010600</v>
      </c>
      <c r="B21" s="34" t="s">
        <v>45</v>
      </c>
      <c r="C21" s="35">
        <f t="shared" si="0"/>
        <v>207000</v>
      </c>
      <c r="D21" s="36">
        <v>207000</v>
      </c>
      <c r="E21" s="36"/>
      <c r="F21" s="36"/>
      <c r="G21" s="37"/>
      <c r="H21" s="37"/>
      <c r="I21" s="37"/>
      <c r="J21" s="37"/>
      <c r="K21" s="37"/>
      <c r="L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8" customFormat="1" ht="21" customHeight="1">
      <c r="A22" s="31">
        <v>18010700</v>
      </c>
      <c r="B22" s="34" t="s">
        <v>46</v>
      </c>
      <c r="C22" s="35">
        <f t="shared" si="0"/>
        <v>30000</v>
      </c>
      <c r="D22" s="36">
        <v>30000</v>
      </c>
      <c r="E22" s="36"/>
      <c r="F22" s="36"/>
      <c r="G22" s="37"/>
      <c r="H22" s="37"/>
      <c r="I22" s="37"/>
      <c r="J22" s="37"/>
      <c r="K22" s="37"/>
      <c r="L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s="38" customFormat="1" ht="21.75" customHeight="1">
      <c r="A23" s="31">
        <v>18010900</v>
      </c>
      <c r="B23" s="34" t="s">
        <v>47</v>
      </c>
      <c r="C23" s="35">
        <f t="shared" si="0"/>
        <v>90228</v>
      </c>
      <c r="D23" s="36">
        <v>90228</v>
      </c>
      <c r="E23" s="36"/>
      <c r="F23" s="36"/>
      <c r="G23" s="37"/>
      <c r="H23" s="37"/>
      <c r="I23" s="37"/>
      <c r="J23" s="37"/>
      <c r="K23" s="37"/>
      <c r="L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s="38" customFormat="1" ht="20.25" customHeight="1">
      <c r="A24" s="58">
        <v>18050000</v>
      </c>
      <c r="B24" s="63" t="s">
        <v>51</v>
      </c>
      <c r="C24" s="61">
        <f t="shared" si="0"/>
        <v>875000</v>
      </c>
      <c r="D24" s="61">
        <f>D26+D25</f>
        <v>875000</v>
      </c>
      <c r="E24" s="36"/>
      <c r="F24" s="36"/>
      <c r="G24" s="37"/>
      <c r="H24" s="37"/>
      <c r="I24" s="37"/>
      <c r="J24" s="37"/>
      <c r="K24" s="37"/>
      <c r="L24" s="37"/>
      <c r="IK24" s="37"/>
      <c r="IL24" s="37"/>
      <c r="IM24" s="37"/>
      <c r="IN24" s="37"/>
      <c r="IO24" s="37"/>
      <c r="IP24" s="37"/>
      <c r="IQ24" s="37"/>
      <c r="IR24" s="37"/>
      <c r="IS24" s="37"/>
    </row>
    <row r="25" spans="1:253" s="38" customFormat="1" ht="22.5" customHeight="1">
      <c r="A25" s="31">
        <v>18050400</v>
      </c>
      <c r="B25" s="34" t="s">
        <v>52</v>
      </c>
      <c r="C25" s="35">
        <f>D25+E25+F25</f>
        <v>15000</v>
      </c>
      <c r="D25" s="36">
        <v>15000</v>
      </c>
      <c r="E25" s="36"/>
      <c r="F25" s="36"/>
      <c r="G25" s="37"/>
      <c r="H25" s="37"/>
      <c r="I25" s="37"/>
      <c r="J25" s="37"/>
      <c r="K25" s="37"/>
      <c r="L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s="38" customFormat="1" ht="72" customHeight="1">
      <c r="A26" s="31">
        <v>18050500</v>
      </c>
      <c r="B26" s="34" t="s">
        <v>49</v>
      </c>
      <c r="C26" s="35">
        <f>D26+E26+F26</f>
        <v>860000</v>
      </c>
      <c r="D26" s="36">
        <v>860000</v>
      </c>
      <c r="E26" s="36"/>
      <c r="F26" s="36"/>
      <c r="G26" s="37"/>
      <c r="H26" s="37"/>
      <c r="I26" s="37"/>
      <c r="J26" s="37"/>
      <c r="K26" s="37"/>
      <c r="L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s="38" customFormat="1" ht="21" customHeight="1">
      <c r="A27" s="31">
        <v>19000000</v>
      </c>
      <c r="B27" s="34" t="s">
        <v>6</v>
      </c>
      <c r="C27" s="35"/>
      <c r="D27" s="36"/>
      <c r="E27" s="36"/>
      <c r="F27" s="36"/>
      <c r="G27" s="37"/>
      <c r="H27" s="37"/>
      <c r="I27" s="37"/>
      <c r="J27" s="37"/>
      <c r="K27" s="37"/>
      <c r="L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s="38" customFormat="1" ht="20.25" customHeight="1">
      <c r="A28" s="21">
        <v>20000000</v>
      </c>
      <c r="B28" s="22" t="s">
        <v>7</v>
      </c>
      <c r="C28" s="61"/>
      <c r="D28" s="23"/>
      <c r="E28" s="23"/>
      <c r="F28" s="23"/>
      <c r="G28" s="37"/>
      <c r="H28" s="37"/>
      <c r="I28" s="37"/>
      <c r="J28" s="37"/>
      <c r="K28" s="37"/>
      <c r="L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s="38" customFormat="1" ht="27" customHeight="1">
      <c r="A29" s="31">
        <v>21000000</v>
      </c>
      <c r="B29" s="34" t="s">
        <v>8</v>
      </c>
      <c r="C29" s="35"/>
      <c r="D29" s="36"/>
      <c r="E29" s="36"/>
      <c r="F29" s="36"/>
      <c r="G29" s="37"/>
      <c r="H29" s="37"/>
      <c r="I29" s="37"/>
      <c r="J29" s="37"/>
      <c r="K29" s="37"/>
      <c r="L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s="38" customFormat="1" ht="28.5" customHeight="1">
      <c r="A30" s="31">
        <v>22000000</v>
      </c>
      <c r="B30" s="34" t="s">
        <v>9</v>
      </c>
      <c r="C30" s="35"/>
      <c r="D30" s="36"/>
      <c r="E30" s="36"/>
      <c r="F30" s="36"/>
      <c r="G30" s="37"/>
      <c r="H30" s="37"/>
      <c r="I30" s="37"/>
      <c r="J30" s="37"/>
      <c r="K30" s="37"/>
      <c r="L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s="26" customFormat="1" ht="27.75" customHeight="1">
      <c r="A31" s="31">
        <v>23000000</v>
      </c>
      <c r="B31" s="34" t="s">
        <v>29</v>
      </c>
      <c r="C31" s="27"/>
      <c r="D31" s="28"/>
      <c r="E31" s="28"/>
      <c r="F31" s="28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38" customFormat="1" ht="21" customHeight="1">
      <c r="A32" s="31">
        <v>24000000</v>
      </c>
      <c r="B32" s="34" t="s">
        <v>12</v>
      </c>
      <c r="C32" s="35"/>
      <c r="D32" s="36"/>
      <c r="E32" s="36"/>
      <c r="F32" s="36"/>
      <c r="G32" s="37"/>
      <c r="H32" s="37"/>
      <c r="I32" s="37"/>
      <c r="J32" s="37"/>
      <c r="K32" s="37"/>
      <c r="L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s="38" customFormat="1" ht="30.75" customHeight="1">
      <c r="A33" s="58">
        <v>25000000</v>
      </c>
      <c r="B33" s="63" t="s">
        <v>30</v>
      </c>
      <c r="C33" s="61"/>
      <c r="D33" s="23"/>
      <c r="E33" s="23"/>
      <c r="F33" s="36"/>
      <c r="G33" s="37"/>
      <c r="H33" s="37"/>
      <c r="I33" s="37"/>
      <c r="J33" s="37"/>
      <c r="K33" s="37"/>
      <c r="L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s="38" customFormat="1" ht="40.5" customHeight="1">
      <c r="A34" s="31">
        <v>25010000</v>
      </c>
      <c r="B34" s="64" t="s">
        <v>54</v>
      </c>
      <c r="C34" s="35"/>
      <c r="D34" s="36"/>
      <c r="E34" s="36"/>
      <c r="F34" s="36"/>
      <c r="G34" s="37"/>
      <c r="H34" s="37"/>
      <c r="I34" s="37"/>
      <c r="J34" s="37"/>
      <c r="K34" s="37"/>
      <c r="L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s="38" customFormat="1" ht="25.5" customHeight="1">
      <c r="A35" s="31">
        <v>25010300</v>
      </c>
      <c r="B35" s="34" t="s">
        <v>53</v>
      </c>
      <c r="C35" s="35"/>
      <c r="D35" s="36"/>
      <c r="E35" s="36"/>
      <c r="F35" s="36"/>
      <c r="G35" s="37"/>
      <c r="H35" s="37"/>
      <c r="I35" s="37"/>
      <c r="J35" s="37"/>
      <c r="K35" s="37"/>
      <c r="L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s="38" customFormat="1" ht="27" customHeight="1" hidden="1">
      <c r="A36" s="31"/>
      <c r="B36" s="34"/>
      <c r="C36" s="35"/>
      <c r="D36" s="36"/>
      <c r="E36" s="36"/>
      <c r="F36" s="36"/>
      <c r="G36" s="37"/>
      <c r="H36" s="37"/>
      <c r="I36" s="37"/>
      <c r="J36" s="37"/>
      <c r="K36" s="37"/>
      <c r="L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s="38" customFormat="1" ht="20.25" customHeight="1">
      <c r="A37" s="21">
        <v>40000000</v>
      </c>
      <c r="B37" s="22" t="s">
        <v>2</v>
      </c>
      <c r="C37" s="61"/>
      <c r="D37" s="23"/>
      <c r="E37" s="23"/>
      <c r="F37" s="23"/>
      <c r="G37" s="37"/>
      <c r="H37" s="37"/>
      <c r="I37" s="37"/>
      <c r="J37" s="37"/>
      <c r="K37" s="37"/>
      <c r="L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s="38" customFormat="1" ht="20.25" customHeight="1">
      <c r="A38" s="31">
        <v>41000000</v>
      </c>
      <c r="B38" s="34" t="s">
        <v>31</v>
      </c>
      <c r="C38" s="35"/>
      <c r="D38" s="36"/>
      <c r="E38" s="36"/>
      <c r="F38" s="36"/>
      <c r="G38" s="37"/>
      <c r="H38" s="37"/>
      <c r="I38" s="37"/>
      <c r="J38" s="37"/>
      <c r="K38" s="37"/>
      <c r="L38" s="37"/>
      <c r="IK38" s="37"/>
      <c r="IL38" s="37"/>
      <c r="IM38" s="37"/>
      <c r="IN38" s="37"/>
      <c r="IO38" s="37"/>
      <c r="IP38" s="37"/>
      <c r="IQ38" s="37"/>
      <c r="IR38" s="37"/>
      <c r="IS38" s="37"/>
    </row>
    <row r="39" spans="1:253" s="38" customFormat="1" ht="20.25" customHeight="1">
      <c r="A39" s="31">
        <v>41010000</v>
      </c>
      <c r="B39" s="34" t="s">
        <v>32</v>
      </c>
      <c r="C39" s="35"/>
      <c r="D39" s="35"/>
      <c r="E39" s="35"/>
      <c r="F39" s="35"/>
      <c r="G39" s="37"/>
      <c r="H39" s="37"/>
      <c r="I39" s="37"/>
      <c r="J39" s="37"/>
      <c r="K39" s="37"/>
      <c r="L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 s="38" customFormat="1" ht="20.25" customHeight="1">
      <c r="A40" s="31">
        <v>41020000</v>
      </c>
      <c r="B40" s="34" t="s">
        <v>33</v>
      </c>
      <c r="C40" s="35"/>
      <c r="D40" s="35"/>
      <c r="E40" s="35"/>
      <c r="F40" s="35"/>
      <c r="G40" s="37"/>
      <c r="H40" s="37"/>
      <c r="I40" s="37"/>
      <c r="J40" s="37"/>
      <c r="K40" s="37"/>
      <c r="L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s="38" customFormat="1" ht="20.25" customHeight="1">
      <c r="A41" s="58">
        <v>41030000</v>
      </c>
      <c r="B41" s="63" t="s">
        <v>34</v>
      </c>
      <c r="C41" s="61"/>
      <c r="D41" s="61"/>
      <c r="E41" s="35"/>
      <c r="F41" s="35"/>
      <c r="G41" s="37"/>
      <c r="H41" s="37"/>
      <c r="I41" s="37"/>
      <c r="J41" s="37"/>
      <c r="K41" s="37"/>
      <c r="L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s="26" customFormat="1" ht="20.25" customHeight="1">
      <c r="A42" s="31">
        <v>41035000</v>
      </c>
      <c r="B42" s="34" t="s">
        <v>48</v>
      </c>
      <c r="C42" s="62"/>
      <c r="D42" s="62"/>
      <c r="E42" s="27"/>
      <c r="F42" s="27"/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38" customFormat="1" ht="26.25" customHeight="1">
      <c r="A43" s="31">
        <v>42000000</v>
      </c>
      <c r="B43" s="34" t="s">
        <v>13</v>
      </c>
      <c r="C43" s="35"/>
      <c r="D43" s="36"/>
      <c r="E43" s="36"/>
      <c r="F43" s="36"/>
      <c r="G43" s="37"/>
      <c r="H43" s="37"/>
      <c r="I43" s="37"/>
      <c r="J43" s="37"/>
      <c r="K43" s="37"/>
      <c r="L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 s="38" customFormat="1" ht="20.25" customHeight="1">
      <c r="A44" s="21">
        <v>50000000</v>
      </c>
      <c r="B44" s="22" t="s">
        <v>10</v>
      </c>
      <c r="C44" s="35"/>
      <c r="D44" s="36"/>
      <c r="E44" s="36"/>
      <c r="F44" s="36"/>
      <c r="G44" s="37"/>
      <c r="H44" s="37"/>
      <c r="I44" s="37"/>
      <c r="J44" s="37"/>
      <c r="K44" s="37"/>
      <c r="L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s="38" customFormat="1" ht="20.25" customHeight="1">
      <c r="A45" s="31"/>
      <c r="B45" s="29" t="s">
        <v>35</v>
      </c>
      <c r="C45" s="61">
        <f>D45+E45+F45</f>
        <v>1222228</v>
      </c>
      <c r="D45" s="65">
        <f>D9</f>
        <v>1222228</v>
      </c>
      <c r="E45" s="36"/>
      <c r="F45" s="36"/>
      <c r="G45" s="37"/>
      <c r="H45" s="37"/>
      <c r="I45" s="37"/>
      <c r="J45" s="37"/>
      <c r="K45" s="37"/>
      <c r="L45" s="37"/>
      <c r="IK45" s="37"/>
      <c r="IL45" s="37"/>
      <c r="IM45" s="37"/>
      <c r="IN45" s="37"/>
      <c r="IO45" s="37"/>
      <c r="IP45" s="37"/>
      <c r="IQ45" s="37"/>
      <c r="IR45" s="37"/>
      <c r="IS45" s="37"/>
    </row>
    <row r="46" spans="1:253" s="26" customFormat="1" ht="26.25" customHeight="1">
      <c r="A46" s="70"/>
      <c r="B46" s="72" t="s">
        <v>72</v>
      </c>
      <c r="C46" s="73" t="s">
        <v>79</v>
      </c>
      <c r="D46" s="71"/>
      <c r="E46" s="71"/>
      <c r="F46" s="71"/>
      <c r="G46" s="3"/>
      <c r="H46" s="3"/>
      <c r="I46" s="3"/>
      <c r="J46" s="3"/>
      <c r="K46" s="3"/>
      <c r="L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6" ht="13.5" customHeight="1">
      <c r="A47" s="88"/>
      <c r="B47" s="89"/>
      <c r="C47" s="89"/>
      <c r="D47" s="89"/>
      <c r="E47" s="89"/>
      <c r="F47" s="89"/>
    </row>
    <row r="48" spans="2:7" ht="12.75">
      <c r="B48" s="67"/>
      <c r="C48" s="66"/>
      <c r="D48" s="66"/>
      <c r="E48" s="66"/>
      <c r="F48" s="66"/>
      <c r="G48" s="66"/>
    </row>
    <row r="49" spans="2:7" ht="12.75">
      <c r="B49" s="88"/>
      <c r="C49" s="89"/>
      <c r="D49" s="89"/>
      <c r="E49" s="89"/>
      <c r="F49" s="89"/>
      <c r="G49" s="89"/>
    </row>
    <row r="51" spans="2:6" ht="12.75">
      <c r="B51" s="59"/>
      <c r="C51" s="60"/>
      <c r="D51" s="53"/>
      <c r="E51" s="5"/>
      <c r="F51" s="5"/>
    </row>
  </sheetData>
  <sheetProtection/>
  <mergeCells count="14">
    <mergeCell ref="B49:G49"/>
    <mergeCell ref="F11:F12"/>
    <mergeCell ref="E7:F7"/>
    <mergeCell ref="C11:C12"/>
    <mergeCell ref="D11:D12"/>
    <mergeCell ref="E11:E12"/>
    <mergeCell ref="C7:C8"/>
    <mergeCell ref="D7:D8"/>
    <mergeCell ref="B7:B8"/>
    <mergeCell ref="C3:F3"/>
    <mergeCell ref="A4:E4"/>
    <mergeCell ref="A47:F47"/>
    <mergeCell ref="A7:A8"/>
    <mergeCell ref="A5:B5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Zeros="0" zoomScale="120" zoomScaleNormal="120" zoomScalePageLayoutView="0" workbookViewId="0" topLeftCell="B1">
      <selection activeCell="I10" sqref="I10"/>
    </sheetView>
  </sheetViews>
  <sheetFormatPr defaultColWidth="9.16015625" defaultRowHeight="12.75"/>
  <cols>
    <col min="1" max="1" width="3.83203125" style="5" hidden="1" customWidth="1"/>
    <col min="2" max="2" width="12.33203125" style="53" customWidth="1"/>
    <col min="3" max="4" width="11.66015625" style="53" customWidth="1"/>
    <col min="5" max="5" width="42" style="5" customWidth="1"/>
    <col min="6" max="6" width="12.66015625" style="5" customWidth="1"/>
    <col min="7" max="7" width="13.66015625" style="5" customWidth="1"/>
    <col min="8" max="11" width="12.66015625" style="5" customWidth="1"/>
    <col min="12" max="12" width="13.83203125" style="5" customWidth="1"/>
    <col min="13" max="16" width="12.66015625" style="5" customWidth="1"/>
    <col min="17" max="17" width="16.83203125" style="5" customWidth="1"/>
    <col min="18" max="18" width="9.16015625" style="4" customWidth="1"/>
    <col min="19" max="16384" width="9.16015625" style="4" customWidth="1"/>
  </cols>
  <sheetData>
    <row r="1" spans="1:17" s="18" customFormat="1" ht="18.75" customHeight="1">
      <c r="A1" s="17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66" customHeight="1">
      <c r="A2" s="2"/>
      <c r="E2" s="2"/>
      <c r="F2" s="1"/>
      <c r="G2" s="1"/>
      <c r="H2" s="1"/>
      <c r="I2" s="1"/>
      <c r="J2" s="1"/>
      <c r="K2" s="1"/>
      <c r="L2" s="1"/>
      <c r="M2" s="1"/>
      <c r="N2" s="85" t="s">
        <v>81</v>
      </c>
      <c r="O2" s="85"/>
      <c r="P2" s="85"/>
      <c r="Q2" s="85"/>
      <c r="R2" s="85"/>
    </row>
    <row r="3" spans="1:17" ht="45" customHeight="1">
      <c r="A3" s="2"/>
      <c r="B3" s="102" t="s">
        <v>77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3.5" customHeight="1">
      <c r="A4" s="2"/>
      <c r="B4" s="94">
        <v>12316512000</v>
      </c>
      <c r="C4" s="9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ht="11.25" customHeight="1">
      <c r="B5" s="84" t="s">
        <v>76</v>
      </c>
      <c r="C5" s="54"/>
      <c r="D5" s="54"/>
      <c r="E5" s="6"/>
      <c r="F5" s="6"/>
      <c r="G5" s="6"/>
      <c r="H5" s="12"/>
      <c r="I5" s="6"/>
      <c r="J5" s="6"/>
      <c r="K5" s="7"/>
      <c r="L5" s="8"/>
      <c r="M5" s="8"/>
      <c r="N5" s="8"/>
      <c r="O5" s="8"/>
      <c r="P5" s="8"/>
      <c r="Q5" s="41" t="s">
        <v>36</v>
      </c>
    </row>
    <row r="6" spans="1:17" ht="21.75" customHeight="1">
      <c r="A6" s="9"/>
      <c r="B6" s="99" t="s">
        <v>41</v>
      </c>
      <c r="C6" s="99" t="s">
        <v>40</v>
      </c>
      <c r="D6" s="106" t="s">
        <v>23</v>
      </c>
      <c r="E6" s="107" t="s">
        <v>65</v>
      </c>
      <c r="F6" s="97" t="s">
        <v>14</v>
      </c>
      <c r="G6" s="97"/>
      <c r="H6" s="97"/>
      <c r="I6" s="97"/>
      <c r="J6" s="97"/>
      <c r="K6" s="97" t="s">
        <v>15</v>
      </c>
      <c r="L6" s="97"/>
      <c r="M6" s="97"/>
      <c r="N6" s="97"/>
      <c r="O6" s="97"/>
      <c r="P6" s="97"/>
      <c r="Q6" s="97" t="s">
        <v>16</v>
      </c>
    </row>
    <row r="7" spans="1:17" ht="16.5" customHeight="1">
      <c r="A7" s="10"/>
      <c r="B7" s="100"/>
      <c r="C7" s="100"/>
      <c r="D7" s="106"/>
      <c r="E7" s="108"/>
      <c r="F7" s="96" t="s">
        <v>17</v>
      </c>
      <c r="G7" s="98" t="s">
        <v>18</v>
      </c>
      <c r="H7" s="96" t="s">
        <v>19</v>
      </c>
      <c r="I7" s="96"/>
      <c r="J7" s="98" t="s">
        <v>20</v>
      </c>
      <c r="K7" s="96" t="s">
        <v>17</v>
      </c>
      <c r="L7" s="98" t="s">
        <v>18</v>
      </c>
      <c r="M7" s="96" t="s">
        <v>19</v>
      </c>
      <c r="N7" s="96"/>
      <c r="O7" s="98" t="s">
        <v>20</v>
      </c>
      <c r="P7" s="16" t="s">
        <v>19</v>
      </c>
      <c r="Q7" s="97"/>
    </row>
    <row r="8" spans="1:17" ht="20.25" customHeight="1">
      <c r="A8" s="11"/>
      <c r="B8" s="100"/>
      <c r="C8" s="100"/>
      <c r="D8" s="106"/>
      <c r="E8" s="108"/>
      <c r="F8" s="96"/>
      <c r="G8" s="98"/>
      <c r="H8" s="96" t="s">
        <v>21</v>
      </c>
      <c r="I8" s="96" t="s">
        <v>22</v>
      </c>
      <c r="J8" s="98"/>
      <c r="K8" s="96"/>
      <c r="L8" s="98"/>
      <c r="M8" s="96" t="s">
        <v>21</v>
      </c>
      <c r="N8" s="96" t="s">
        <v>22</v>
      </c>
      <c r="O8" s="98"/>
      <c r="P8" s="105" t="s">
        <v>37</v>
      </c>
      <c r="Q8" s="97"/>
    </row>
    <row r="9" spans="1:17" ht="45.75" customHeight="1">
      <c r="A9" s="57"/>
      <c r="B9" s="101"/>
      <c r="C9" s="101"/>
      <c r="D9" s="106"/>
      <c r="E9" s="109"/>
      <c r="F9" s="96"/>
      <c r="G9" s="98"/>
      <c r="H9" s="96"/>
      <c r="I9" s="96"/>
      <c r="J9" s="98"/>
      <c r="K9" s="96"/>
      <c r="L9" s="98"/>
      <c r="M9" s="96"/>
      <c r="N9" s="96"/>
      <c r="O9" s="98"/>
      <c r="P9" s="105"/>
      <c r="Q9" s="97"/>
    </row>
    <row r="10" spans="1:17" ht="33.75" customHeight="1">
      <c r="A10" s="57"/>
      <c r="B10" s="78" t="s">
        <v>73</v>
      </c>
      <c r="C10" s="76"/>
      <c r="D10" s="77"/>
      <c r="E10" s="79" t="s">
        <v>55</v>
      </c>
      <c r="F10" s="47">
        <f>G10</f>
        <v>1222228</v>
      </c>
      <c r="G10" s="82">
        <v>1222228</v>
      </c>
      <c r="H10" s="83">
        <v>863539</v>
      </c>
      <c r="I10" s="83">
        <v>81637</v>
      </c>
      <c r="J10" s="75"/>
      <c r="K10" s="74"/>
      <c r="L10" s="75"/>
      <c r="M10" s="74"/>
      <c r="N10" s="74"/>
      <c r="O10" s="75"/>
      <c r="P10" s="16"/>
      <c r="Q10" s="47">
        <f>F10+K10</f>
        <v>1222228</v>
      </c>
    </row>
    <row r="11" spans="1:17" s="14" customFormat="1" ht="21" customHeight="1">
      <c r="A11" s="13"/>
      <c r="B11" s="56"/>
      <c r="C11" s="55"/>
      <c r="D11" s="55"/>
      <c r="E11" s="69" t="s">
        <v>55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76.5">
      <c r="B12" s="56" t="s">
        <v>68</v>
      </c>
      <c r="C12" s="56" t="s">
        <v>61</v>
      </c>
      <c r="D12" s="56" t="s">
        <v>56</v>
      </c>
      <c r="E12" s="69" t="s">
        <v>59</v>
      </c>
      <c r="F12" s="47">
        <f>G12</f>
        <v>1144328</v>
      </c>
      <c r="G12" s="47">
        <v>1144328</v>
      </c>
      <c r="H12" s="47">
        <v>863539</v>
      </c>
      <c r="I12" s="47">
        <v>60137</v>
      </c>
      <c r="J12" s="47"/>
      <c r="K12" s="47"/>
      <c r="L12" s="47"/>
      <c r="M12" s="47"/>
      <c r="N12" s="45"/>
      <c r="O12" s="45"/>
      <c r="P12" s="45"/>
      <c r="Q12" s="47">
        <f>F12+K12</f>
        <v>1144328</v>
      </c>
    </row>
    <row r="13" spans="2:17" ht="25.5">
      <c r="B13" s="56" t="s">
        <v>69</v>
      </c>
      <c r="C13" s="56" t="s">
        <v>62</v>
      </c>
      <c r="D13" s="56" t="s">
        <v>57</v>
      </c>
      <c r="E13" s="68" t="s">
        <v>63</v>
      </c>
      <c r="F13" s="47">
        <f>G13</f>
        <v>31900</v>
      </c>
      <c r="G13" s="47">
        <v>31900</v>
      </c>
      <c r="H13" s="47"/>
      <c r="I13" s="47">
        <v>21500</v>
      </c>
      <c r="J13" s="47"/>
      <c r="K13" s="47"/>
      <c r="L13" s="47"/>
      <c r="M13" s="47"/>
      <c r="N13" s="45"/>
      <c r="O13" s="45"/>
      <c r="P13" s="45"/>
      <c r="Q13" s="47">
        <f>F13+K13</f>
        <v>31900</v>
      </c>
    </row>
    <row r="14" spans="2:17" ht="15" hidden="1">
      <c r="B14" s="46"/>
      <c r="C14" s="56"/>
      <c r="D14" s="56"/>
      <c r="E14" s="6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>
        <f>F14+K14</f>
        <v>0</v>
      </c>
    </row>
    <row r="15" spans="2:17" ht="15" hidden="1">
      <c r="B15" s="46"/>
      <c r="C15" s="46"/>
      <c r="D15" s="56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15" hidden="1">
      <c r="B16" s="56"/>
      <c r="C16" s="46"/>
      <c r="D16" s="56"/>
      <c r="E16" s="6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>
        <f>F16+K16</f>
        <v>0</v>
      </c>
    </row>
    <row r="17" spans="2:17" ht="38.25">
      <c r="B17" s="56" t="s">
        <v>70</v>
      </c>
      <c r="C17" s="46">
        <v>7461</v>
      </c>
      <c r="D17" s="56" t="s">
        <v>67</v>
      </c>
      <c r="E17" s="68" t="s">
        <v>66</v>
      </c>
      <c r="F17" s="47">
        <f>G17</f>
        <v>27000</v>
      </c>
      <c r="G17" s="47">
        <v>27000</v>
      </c>
      <c r="H17" s="47"/>
      <c r="I17" s="47"/>
      <c r="J17" s="47"/>
      <c r="K17" s="47"/>
      <c r="L17" s="47"/>
      <c r="M17" s="47"/>
      <c r="N17" s="47"/>
      <c r="O17" s="47"/>
      <c r="P17" s="47"/>
      <c r="Q17" s="47">
        <f>F17+K17</f>
        <v>27000</v>
      </c>
    </row>
    <row r="18" spans="2:17" ht="63.75">
      <c r="B18" s="56" t="s">
        <v>71</v>
      </c>
      <c r="C18" s="46">
        <v>9710</v>
      </c>
      <c r="D18" s="56" t="s">
        <v>60</v>
      </c>
      <c r="E18" s="68" t="s">
        <v>64</v>
      </c>
      <c r="F18" s="47">
        <f>G18</f>
        <v>19000</v>
      </c>
      <c r="G18" s="47">
        <v>19000</v>
      </c>
      <c r="H18" s="45"/>
      <c r="I18" s="45"/>
      <c r="J18" s="45"/>
      <c r="K18" s="45"/>
      <c r="L18" s="45"/>
      <c r="M18" s="45"/>
      <c r="N18" s="45"/>
      <c r="O18" s="45"/>
      <c r="P18" s="45"/>
      <c r="Q18" s="47">
        <f>F18+K18</f>
        <v>19000</v>
      </c>
    </row>
    <row r="19" spans="2:17" ht="15" hidden="1">
      <c r="B19" s="42"/>
      <c r="C19" s="46"/>
      <c r="D19" s="56"/>
      <c r="E19" s="50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2:17" ht="14.25" hidden="1">
      <c r="B20" s="42"/>
      <c r="C20" s="42"/>
      <c r="D20" s="55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ht="14.25" hidden="1">
      <c r="B21" s="42"/>
      <c r="C21" s="42"/>
      <c r="D21" s="55"/>
      <c r="E21" s="43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2:17" ht="14.25" hidden="1">
      <c r="B22" s="42"/>
      <c r="C22" s="42"/>
      <c r="D22" s="55"/>
      <c r="E22" s="4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ht="15" hidden="1">
      <c r="B23" s="42"/>
      <c r="C23" s="46"/>
      <c r="D23" s="56"/>
      <c r="E23" s="49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2:17" ht="15" hidden="1">
      <c r="B24" s="42"/>
      <c r="C24" s="46"/>
      <c r="D24" s="56"/>
      <c r="E24" s="50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5" hidden="1">
      <c r="B25" s="42"/>
      <c r="C25" s="46"/>
      <c r="D25" s="56"/>
      <c r="E25" s="50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14.25" hidden="1">
      <c r="B26" s="42"/>
      <c r="C26" s="42"/>
      <c r="D26" s="55"/>
      <c r="E26" s="4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14.25" hidden="1">
      <c r="B27" s="42"/>
      <c r="C27" s="42"/>
      <c r="D27" s="55"/>
      <c r="E27" s="4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33.75" customHeight="1">
      <c r="B28" s="46"/>
      <c r="C28" s="46"/>
      <c r="D28" s="56"/>
      <c r="E28" s="43" t="s">
        <v>38</v>
      </c>
      <c r="F28" s="47">
        <f>F12+F13+F16+F17+F18</f>
        <v>1222228</v>
      </c>
      <c r="G28" s="52">
        <f>G12+G13+G16+G17+G18</f>
        <v>1222228</v>
      </c>
      <c r="H28" s="52">
        <f>H12+H14+H16</f>
        <v>863539</v>
      </c>
      <c r="I28" s="52">
        <f>I12+I14+I16+I13</f>
        <v>81637</v>
      </c>
      <c r="J28" s="52"/>
      <c r="K28" s="52"/>
      <c r="L28" s="52"/>
      <c r="M28" s="52"/>
      <c r="N28" s="52"/>
      <c r="O28" s="52"/>
      <c r="P28" s="52"/>
      <c r="Q28" s="47">
        <f>F28+K28</f>
        <v>1222228</v>
      </c>
    </row>
    <row r="30" spans="2:17" ht="23.25" customHeight="1">
      <c r="B30" s="104" t="s">
        <v>42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2:17" ht="18.75" customHeight="1">
      <c r="B31" s="104" t="s">
        <v>43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3" spans="2:3" ht="12.75">
      <c r="B33" s="59" t="s">
        <v>80</v>
      </c>
      <c r="C33" s="60"/>
    </row>
  </sheetData>
  <sheetProtection/>
  <mergeCells count="26">
    <mergeCell ref="K7:K9"/>
    <mergeCell ref="M8:M9"/>
    <mergeCell ref="D6:D9"/>
    <mergeCell ref="E6:E9"/>
    <mergeCell ref="F7:F9"/>
    <mergeCell ref="L7:L9"/>
    <mergeCell ref="Q6:Q9"/>
    <mergeCell ref="B30:Q30"/>
    <mergeCell ref="B31:Q31"/>
    <mergeCell ref="N8:N9"/>
    <mergeCell ref="O7:O9"/>
    <mergeCell ref="P8:P9"/>
    <mergeCell ref="G7:G9"/>
    <mergeCell ref="H8:H9"/>
    <mergeCell ref="I8:I9"/>
    <mergeCell ref="C6:C9"/>
    <mergeCell ref="B4:C4"/>
    <mergeCell ref="B1:Q1"/>
    <mergeCell ref="M7:N7"/>
    <mergeCell ref="F6:J6"/>
    <mergeCell ref="J7:J9"/>
    <mergeCell ref="N2:R2"/>
    <mergeCell ref="K6:P6"/>
    <mergeCell ref="B6:B9"/>
    <mergeCell ref="B3:Q3"/>
    <mergeCell ref="H7:I7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Администратор</cp:lastModifiedBy>
  <cp:lastPrinted>2020-01-02T19:38:38Z</cp:lastPrinted>
  <dcterms:created xsi:type="dcterms:W3CDTF">2014-01-17T10:52:16Z</dcterms:created>
  <dcterms:modified xsi:type="dcterms:W3CDTF">2020-01-02T20:42:11Z</dcterms:modified>
  <cp:category/>
  <cp:version/>
  <cp:contentType/>
  <cp:contentStatus/>
</cp:coreProperties>
</file>